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tina\STA1\DATA\"/>
    </mc:Choice>
  </mc:AlternateContent>
  <bookViews>
    <workbookView xWindow="120" yWindow="30" windowWidth="15180" windowHeight="7305" firstSheet="1" activeTab="5"/>
  </bookViews>
  <sheets>
    <sheet name="Test" sheetId="1" r:id="rId1"/>
    <sheet name="Alkohol" sheetId="2" r:id="rId2"/>
    <sheet name="Kremik" sheetId="3" r:id="rId3"/>
    <sheet name="Anscombe" sheetId="4" r:id="rId4"/>
    <sheet name="Vek-tlak" sheetId="7" r:id="rId5"/>
    <sheet name="Biometrie" sheetId="8" r:id="rId6"/>
    <sheet name="Anscombe-grafy" sheetId="5" r:id="rId7"/>
    <sheet name="Mladici" sheetId="6" r:id="rId8"/>
  </sheets>
  <externalReferences>
    <externalReference r:id="rId9"/>
  </externalReferences>
  <calcPr calcId="152511"/>
</workbook>
</file>

<file path=xl/calcChain.xml><?xml version="1.0" encoding="utf-8"?>
<calcChain xmlns="http://schemas.openxmlformats.org/spreadsheetml/2006/main">
  <c r="F253" i="8" l="1"/>
  <c r="E253" i="8"/>
  <c r="F252" i="8"/>
  <c r="E252" i="8"/>
  <c r="F251" i="8"/>
  <c r="E251" i="8"/>
  <c r="F250" i="8"/>
  <c r="E250" i="8"/>
  <c r="F249" i="8"/>
  <c r="E249" i="8"/>
  <c r="F248" i="8"/>
  <c r="E248" i="8"/>
  <c r="F247" i="8"/>
  <c r="E247" i="8"/>
  <c r="F246" i="8"/>
  <c r="E246" i="8"/>
  <c r="F245" i="8"/>
  <c r="E245" i="8"/>
  <c r="F244" i="8"/>
  <c r="E244" i="8"/>
  <c r="F243" i="8"/>
  <c r="E243" i="8"/>
  <c r="F242" i="8"/>
  <c r="E242" i="8"/>
  <c r="F241" i="8"/>
  <c r="E241" i="8"/>
  <c r="F240" i="8"/>
  <c r="E240" i="8"/>
  <c r="F239" i="8"/>
  <c r="E239" i="8"/>
  <c r="F238" i="8"/>
  <c r="E238" i="8"/>
  <c r="F237" i="8"/>
  <c r="E237" i="8"/>
  <c r="F236" i="8"/>
  <c r="E236" i="8"/>
  <c r="F235" i="8"/>
  <c r="E235" i="8"/>
  <c r="F234" i="8"/>
  <c r="E234" i="8"/>
  <c r="F233" i="8"/>
  <c r="E233" i="8"/>
  <c r="F232" i="8"/>
  <c r="E232" i="8"/>
  <c r="F231" i="8"/>
  <c r="E231" i="8"/>
  <c r="F230" i="8"/>
  <c r="E230" i="8"/>
  <c r="F229" i="8"/>
  <c r="E229" i="8"/>
  <c r="F228" i="8"/>
  <c r="E228" i="8"/>
  <c r="F227" i="8"/>
  <c r="E227" i="8"/>
  <c r="F226" i="8"/>
  <c r="E226" i="8"/>
  <c r="F225" i="8"/>
  <c r="E225" i="8"/>
  <c r="F224" i="8"/>
  <c r="E224" i="8"/>
  <c r="F223" i="8"/>
  <c r="E223" i="8"/>
  <c r="F222" i="8"/>
  <c r="E222" i="8"/>
  <c r="F221" i="8"/>
  <c r="E221" i="8"/>
  <c r="F220" i="8"/>
  <c r="E220" i="8"/>
  <c r="F219" i="8"/>
  <c r="E219" i="8"/>
  <c r="F218" i="8"/>
  <c r="E218" i="8"/>
  <c r="F217" i="8"/>
  <c r="E217" i="8"/>
  <c r="F216" i="8"/>
  <c r="E216" i="8"/>
  <c r="F215" i="8"/>
  <c r="E215" i="8"/>
  <c r="F214" i="8"/>
  <c r="E214" i="8"/>
  <c r="F213" i="8"/>
  <c r="E213" i="8"/>
  <c r="F212" i="8"/>
  <c r="E212" i="8"/>
  <c r="F211" i="8"/>
  <c r="E211" i="8"/>
  <c r="F210" i="8"/>
  <c r="E210" i="8"/>
  <c r="F209" i="8"/>
  <c r="E209" i="8"/>
  <c r="F208" i="8"/>
  <c r="E208" i="8"/>
  <c r="F207" i="8"/>
  <c r="E207" i="8"/>
  <c r="F206" i="8"/>
  <c r="E206" i="8"/>
  <c r="F205" i="8"/>
  <c r="E205" i="8"/>
  <c r="F204" i="8"/>
  <c r="E204" i="8"/>
  <c r="F203" i="8"/>
  <c r="E203" i="8"/>
  <c r="F202" i="8"/>
  <c r="E202" i="8"/>
  <c r="F201" i="8"/>
  <c r="E201" i="8"/>
  <c r="F200" i="8"/>
  <c r="E200" i="8"/>
  <c r="F199" i="8"/>
  <c r="E199" i="8"/>
  <c r="F198" i="8"/>
  <c r="E198" i="8"/>
  <c r="F197" i="8"/>
  <c r="E197" i="8"/>
  <c r="F196" i="8"/>
  <c r="E196" i="8"/>
  <c r="F195" i="8"/>
  <c r="E195" i="8"/>
  <c r="F194" i="8"/>
  <c r="E194" i="8"/>
  <c r="F193" i="8"/>
  <c r="E193" i="8"/>
  <c r="F192" i="8"/>
  <c r="E192" i="8"/>
  <c r="F191" i="8"/>
  <c r="E191" i="8"/>
  <c r="F190" i="8"/>
  <c r="E190" i="8"/>
  <c r="F189" i="8"/>
  <c r="E189" i="8"/>
  <c r="F188" i="8"/>
  <c r="E188" i="8"/>
  <c r="F187" i="8"/>
  <c r="E187" i="8"/>
  <c r="F186" i="8"/>
  <c r="E186" i="8"/>
  <c r="F185" i="8"/>
  <c r="E185" i="8"/>
  <c r="F184" i="8"/>
  <c r="E184" i="8"/>
  <c r="F183" i="8"/>
  <c r="E183" i="8"/>
  <c r="F182" i="8"/>
  <c r="E182" i="8"/>
  <c r="F181" i="8"/>
  <c r="E181" i="8"/>
  <c r="F180" i="8"/>
  <c r="E180" i="8"/>
  <c r="F179" i="8"/>
  <c r="E179" i="8"/>
  <c r="F178" i="8"/>
  <c r="E178" i="8"/>
  <c r="F177" i="8"/>
  <c r="E177" i="8"/>
  <c r="F176" i="8"/>
  <c r="E176" i="8"/>
  <c r="F175" i="8"/>
  <c r="E175" i="8"/>
  <c r="F174" i="8"/>
  <c r="E174" i="8"/>
  <c r="F173" i="8"/>
  <c r="E173" i="8"/>
  <c r="F172" i="8"/>
  <c r="E172" i="8"/>
  <c r="F171" i="8"/>
  <c r="E171" i="8"/>
  <c r="F170" i="8"/>
  <c r="E170" i="8"/>
  <c r="F169" i="8"/>
  <c r="E169" i="8"/>
  <c r="F168" i="8"/>
  <c r="E168" i="8"/>
  <c r="F167" i="8"/>
  <c r="E167" i="8"/>
  <c r="F166" i="8"/>
  <c r="E166" i="8"/>
  <c r="F165" i="8"/>
  <c r="E165" i="8"/>
  <c r="F164" i="8"/>
  <c r="E164" i="8"/>
  <c r="F163" i="8"/>
  <c r="E163" i="8"/>
  <c r="F162" i="8"/>
  <c r="E162" i="8"/>
  <c r="F161" i="8"/>
  <c r="E161" i="8"/>
  <c r="F160" i="8"/>
  <c r="E160" i="8"/>
  <c r="F159" i="8"/>
  <c r="E159" i="8"/>
  <c r="F158" i="8"/>
  <c r="E158" i="8"/>
  <c r="F157" i="8"/>
  <c r="E157" i="8"/>
  <c r="F156" i="8"/>
  <c r="E156" i="8"/>
  <c r="F155" i="8"/>
  <c r="E155" i="8"/>
  <c r="F154" i="8"/>
  <c r="E154" i="8"/>
  <c r="F153" i="8"/>
  <c r="E153" i="8"/>
  <c r="F152" i="8"/>
  <c r="E152" i="8"/>
  <c r="F151" i="8"/>
  <c r="E151" i="8"/>
  <c r="F150" i="8"/>
  <c r="E150" i="8"/>
  <c r="F149" i="8"/>
  <c r="E149" i="8"/>
  <c r="F148" i="8"/>
  <c r="E148" i="8"/>
  <c r="F147" i="8"/>
  <c r="E147" i="8"/>
  <c r="F146" i="8"/>
  <c r="E146" i="8"/>
  <c r="F145" i="8"/>
  <c r="E145" i="8"/>
  <c r="F144" i="8"/>
  <c r="E144" i="8"/>
  <c r="F143" i="8"/>
  <c r="E143" i="8"/>
  <c r="F142" i="8"/>
  <c r="E142" i="8"/>
  <c r="F141" i="8"/>
  <c r="E141" i="8"/>
  <c r="F140" i="8"/>
  <c r="E140" i="8"/>
  <c r="F139" i="8"/>
  <c r="E139" i="8"/>
  <c r="F138" i="8"/>
  <c r="E138" i="8"/>
  <c r="F137" i="8"/>
  <c r="E137" i="8"/>
  <c r="F136" i="8"/>
  <c r="E136" i="8"/>
  <c r="F135" i="8"/>
  <c r="E135" i="8"/>
  <c r="F134" i="8"/>
  <c r="E134" i="8"/>
  <c r="F133" i="8"/>
  <c r="E133" i="8"/>
  <c r="F132" i="8"/>
  <c r="E132" i="8"/>
  <c r="F131" i="8"/>
  <c r="E131" i="8"/>
  <c r="F130" i="8"/>
  <c r="E130" i="8"/>
  <c r="F129" i="8"/>
  <c r="E129" i="8"/>
  <c r="F128" i="8"/>
  <c r="E128" i="8"/>
  <c r="F127" i="8"/>
  <c r="E127" i="8"/>
  <c r="F126" i="8"/>
  <c r="E126" i="8"/>
  <c r="F125" i="8"/>
  <c r="E125" i="8"/>
  <c r="F124" i="8"/>
  <c r="E124" i="8"/>
  <c r="F123" i="8"/>
  <c r="E123" i="8"/>
  <c r="F122" i="8"/>
  <c r="E122" i="8"/>
  <c r="F121" i="8"/>
  <c r="E121" i="8"/>
  <c r="F120" i="8"/>
  <c r="E120" i="8"/>
  <c r="F119" i="8"/>
  <c r="E119" i="8"/>
  <c r="F118" i="8"/>
  <c r="E118" i="8"/>
  <c r="F117" i="8"/>
  <c r="E117" i="8"/>
  <c r="F116" i="8"/>
  <c r="E116" i="8"/>
  <c r="F115" i="8"/>
  <c r="E115" i="8"/>
  <c r="F114" i="8"/>
  <c r="E114" i="8"/>
  <c r="F113" i="8"/>
  <c r="E113" i="8"/>
  <c r="F112" i="8"/>
  <c r="E112" i="8"/>
  <c r="F111" i="8"/>
  <c r="E111" i="8"/>
  <c r="F110" i="8"/>
  <c r="E110" i="8"/>
  <c r="F109" i="8"/>
  <c r="E109" i="8"/>
  <c r="F108" i="8"/>
  <c r="E108" i="8"/>
  <c r="F107" i="8"/>
  <c r="E107" i="8"/>
  <c r="F106" i="8"/>
  <c r="E106" i="8"/>
  <c r="F105" i="8"/>
  <c r="E105" i="8"/>
  <c r="F104" i="8"/>
  <c r="E104" i="8"/>
  <c r="F103" i="8"/>
  <c r="E103" i="8"/>
  <c r="F102" i="8"/>
  <c r="E102" i="8"/>
  <c r="F101" i="8"/>
  <c r="E101" i="8"/>
  <c r="F100" i="8"/>
  <c r="E100" i="8"/>
  <c r="F99" i="8"/>
  <c r="E99" i="8"/>
  <c r="F98" i="8"/>
  <c r="E98" i="8"/>
  <c r="F97" i="8"/>
  <c r="E97" i="8"/>
  <c r="F96" i="8"/>
  <c r="E96" i="8"/>
  <c r="F95" i="8"/>
  <c r="E95" i="8"/>
  <c r="F94" i="8"/>
  <c r="E94" i="8"/>
  <c r="F93" i="8"/>
  <c r="E93" i="8"/>
  <c r="F92" i="8"/>
  <c r="E92" i="8"/>
  <c r="F91" i="8"/>
  <c r="E91" i="8"/>
  <c r="F90" i="8"/>
  <c r="E90" i="8"/>
  <c r="F89" i="8"/>
  <c r="E89" i="8"/>
  <c r="F88" i="8"/>
  <c r="E88" i="8"/>
  <c r="F87" i="8"/>
  <c r="E87" i="8"/>
  <c r="F86" i="8"/>
  <c r="E86" i="8"/>
  <c r="F85" i="8"/>
  <c r="E85" i="8"/>
  <c r="F84" i="8"/>
  <c r="E84" i="8"/>
  <c r="F83" i="8"/>
  <c r="E83" i="8"/>
  <c r="F82" i="8"/>
  <c r="E82" i="8"/>
  <c r="F81" i="8"/>
  <c r="E81" i="8"/>
  <c r="F80" i="8"/>
  <c r="E80" i="8"/>
  <c r="F79" i="8"/>
  <c r="E79" i="8"/>
  <c r="F78" i="8"/>
  <c r="E78" i="8"/>
  <c r="F77" i="8"/>
  <c r="E77" i="8"/>
  <c r="F76" i="8"/>
  <c r="E76" i="8"/>
  <c r="F75" i="8"/>
  <c r="E75" i="8"/>
  <c r="F74" i="8"/>
  <c r="E74" i="8"/>
  <c r="F73" i="8"/>
  <c r="E73" i="8"/>
  <c r="F72" i="8"/>
  <c r="E72" i="8"/>
  <c r="F71" i="8"/>
  <c r="E71" i="8"/>
  <c r="F70" i="8"/>
  <c r="E70" i="8"/>
  <c r="F69" i="8"/>
  <c r="E69" i="8"/>
  <c r="F68" i="8"/>
  <c r="E68" i="8"/>
  <c r="F67" i="8"/>
  <c r="E67" i="8"/>
  <c r="F66" i="8"/>
  <c r="E66" i="8"/>
  <c r="F65" i="8"/>
  <c r="E65" i="8"/>
  <c r="F64" i="8"/>
  <c r="E64" i="8"/>
  <c r="F63" i="8"/>
  <c r="E63" i="8"/>
  <c r="F62" i="8"/>
  <c r="E62" i="8"/>
  <c r="F61" i="8"/>
  <c r="E61" i="8"/>
  <c r="F60" i="8"/>
  <c r="E60" i="8"/>
  <c r="F59" i="8"/>
  <c r="E59" i="8"/>
  <c r="F58" i="8"/>
  <c r="E58" i="8"/>
  <c r="F57" i="8"/>
  <c r="E57" i="8"/>
  <c r="F56" i="8"/>
  <c r="E56" i="8"/>
  <c r="F55" i="8"/>
  <c r="E55" i="8"/>
  <c r="F54" i="8"/>
  <c r="E54" i="8"/>
  <c r="F53" i="8"/>
  <c r="E53" i="8"/>
  <c r="F52" i="8"/>
  <c r="E52" i="8"/>
  <c r="F51" i="8"/>
  <c r="E51" i="8"/>
  <c r="F50" i="8"/>
  <c r="E50" i="8"/>
  <c r="F49" i="8"/>
  <c r="E49" i="8"/>
  <c r="F48" i="8"/>
  <c r="E48" i="8"/>
  <c r="F47" i="8"/>
  <c r="E47" i="8"/>
  <c r="F46" i="8"/>
  <c r="E46" i="8"/>
  <c r="F45" i="8"/>
  <c r="E45" i="8"/>
  <c r="F44" i="8"/>
  <c r="E44" i="8"/>
  <c r="F43" i="8"/>
  <c r="E43" i="8"/>
  <c r="F42" i="8"/>
  <c r="E42" i="8"/>
  <c r="F41" i="8"/>
  <c r="E41" i="8"/>
  <c r="F40" i="8"/>
  <c r="E40" i="8"/>
  <c r="F39" i="8"/>
  <c r="E39" i="8"/>
  <c r="F38" i="8"/>
  <c r="E38" i="8"/>
  <c r="F37" i="8"/>
  <c r="E37" i="8"/>
  <c r="F36" i="8"/>
  <c r="E36" i="8"/>
  <c r="F35" i="8"/>
  <c r="E35" i="8"/>
  <c r="F34" i="8"/>
  <c r="E34" i="8"/>
  <c r="F33" i="8"/>
  <c r="E33" i="8"/>
  <c r="F32" i="8"/>
  <c r="E32" i="8"/>
  <c r="F31" i="8"/>
  <c r="E31" i="8"/>
  <c r="F30" i="8"/>
  <c r="E30" i="8"/>
  <c r="F29" i="8"/>
  <c r="E29" i="8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E8" i="8"/>
  <c r="F7" i="8"/>
  <c r="E7" i="8"/>
  <c r="F6" i="8"/>
  <c r="E6" i="8"/>
  <c r="F5" i="8"/>
  <c r="E5" i="8"/>
  <c r="F4" i="8"/>
  <c r="E4" i="8"/>
  <c r="F3" i="8"/>
  <c r="E3" i="8"/>
  <c r="F2" i="8"/>
  <c r="E2" i="8"/>
  <c r="H17" i="4" l="1"/>
  <c r="F17" i="4"/>
  <c r="D17" i="4"/>
  <c r="B17" i="4"/>
  <c r="I16" i="4"/>
  <c r="H16" i="4"/>
  <c r="G16" i="4"/>
  <c r="F16" i="4"/>
  <c r="E16" i="4"/>
  <c r="D16" i="4"/>
  <c r="C16" i="4"/>
  <c r="B16" i="4"/>
  <c r="I15" i="4"/>
  <c r="H15" i="4"/>
  <c r="G15" i="4"/>
  <c r="F15" i="4"/>
  <c r="E15" i="4"/>
  <c r="D15" i="4"/>
  <c r="C15" i="4"/>
  <c r="B15" i="4"/>
</calcChain>
</file>

<file path=xl/sharedStrings.xml><?xml version="1.0" encoding="utf-8"?>
<sst xmlns="http://schemas.openxmlformats.org/spreadsheetml/2006/main" count="72" uniqueCount="57">
  <si>
    <t>1. test</t>
  </si>
  <si>
    <t>2. test</t>
  </si>
  <si>
    <t>země</t>
  </si>
  <si>
    <t xml:space="preserve">spotřeba alkoholu </t>
  </si>
  <si>
    <t>[l/osoba]</t>
  </si>
  <si>
    <t xml:space="preserve">úmrtnost na cirhózu jater a alkoholismus </t>
  </si>
  <si>
    <t>[počet zemřelých na 100 000 obyvatel]</t>
  </si>
  <si>
    <t>Finsko</t>
  </si>
  <si>
    <t>Norsko</t>
  </si>
  <si>
    <t>Irsko</t>
  </si>
  <si>
    <t>Holandsko</t>
  </si>
  <si>
    <t>Švédsko</t>
  </si>
  <si>
    <t>Anglie</t>
  </si>
  <si>
    <t>Belgie</t>
  </si>
  <si>
    <t>Rakousko</t>
  </si>
  <si>
    <t>SRN</t>
  </si>
  <si>
    <t>Itálie</t>
  </si>
  <si>
    <t>Francie</t>
  </si>
  <si>
    <t>Teplota</t>
  </si>
  <si>
    <t>Obsah křemíku</t>
  </si>
  <si>
    <t>Anscombe (1973)</t>
  </si>
  <si>
    <t>x1</t>
  </si>
  <si>
    <t>y1</t>
  </si>
  <si>
    <t>x2</t>
  </si>
  <si>
    <t>y2</t>
  </si>
  <si>
    <t>x3</t>
  </si>
  <si>
    <t>y3</t>
  </si>
  <si>
    <t>x4</t>
  </si>
  <si>
    <t>y4</t>
  </si>
  <si>
    <t>Průměr:</t>
  </si>
  <si>
    <t>Směr. odchylka:</t>
  </si>
  <si>
    <t>Korelační koeficient:</t>
  </si>
  <si>
    <t>Odhad regresní přímky:</t>
  </si>
  <si>
    <t>y=0,50x+3,00</t>
  </si>
  <si>
    <r>
      <rPr>
        <b/>
        <sz val="12"/>
        <color rgb="FF000000"/>
        <rFont val="Times New Roman"/>
        <family val="1"/>
        <charset val="238"/>
      </rPr>
      <t>Zdroj</t>
    </r>
    <r>
      <rPr>
        <sz val="12"/>
        <color rgb="FF000000"/>
        <rFont val="Times New Roman"/>
        <family val="1"/>
        <charset val="238"/>
      </rPr>
      <t xml:space="preserve">: F.J. Anscombe, "Graphs in Statistical Analysis," </t>
    </r>
    <r>
      <rPr>
        <i/>
        <sz val="12"/>
        <color rgb="FF000000"/>
        <rFont val="Times New Roman"/>
        <family val="1"/>
        <charset val="238"/>
      </rPr>
      <t>American Statistician</t>
    </r>
    <r>
      <rPr>
        <sz val="12"/>
        <color rgb="FF000000"/>
        <rFont val="Times New Roman"/>
        <family val="1"/>
        <charset val="238"/>
      </rPr>
      <t>, vol. 27 (Feb 1973), pp. 17-21.</t>
    </r>
  </si>
  <si>
    <t>x5</t>
  </si>
  <si>
    <t>x6</t>
  </si>
  <si>
    <t>x7</t>
  </si>
  <si>
    <t>y</t>
  </si>
  <si>
    <t>Komentář:</t>
  </si>
  <si>
    <t>porodní délka chlapce</t>
  </si>
  <si>
    <t>výška matky v jejím věku 18 let</t>
  </si>
  <si>
    <t>výška otce v jeho věku 18 let</t>
  </si>
  <si>
    <t>výška babičky z matčiny strany v jejím věku 18 let</t>
  </si>
  <si>
    <t>výška dědečka z matčiny strany v jeho věku 18 let</t>
  </si>
  <si>
    <t>výška babičky z otcovy strany v jejím věku 18 let</t>
  </si>
  <si>
    <t>výška dědečka z otcovy strany v jeho věku 18 let</t>
  </si>
  <si>
    <t>výška 18-ti letého chlapce</t>
  </si>
  <si>
    <t>Všechny výšky jsou uvedeny v [cm]</t>
  </si>
  <si>
    <t>Věk</t>
  </si>
  <si>
    <t>Tlak</t>
  </si>
  <si>
    <t>Vek</t>
  </si>
  <si>
    <t>Vaha</t>
  </si>
  <si>
    <t>Vyska</t>
  </si>
  <si>
    <t>Podkoznituk</t>
  </si>
  <si>
    <t>BMI</t>
  </si>
  <si>
    <t>Věk_kategorie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</si>
</sst>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name val="Arial CE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EAF1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0" borderId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164" fontId="4" fillId="2" borderId="1" xfId="2" applyNumberFormat="1" applyFont="1" applyBorder="1" applyAlignment="1">
      <alignment horizontal="center" vertical="center"/>
    </xf>
    <xf numFmtId="0" fontId="4" fillId="2" borderId="1" xfId="2" applyNumberFormat="1" applyFont="1" applyBorder="1" applyAlignment="1">
      <alignment horizontal="center" vertical="center"/>
    </xf>
    <xf numFmtId="0" fontId="7" fillId="5" borderId="1" xfId="3" applyFont="1" applyFill="1" applyBorder="1" applyAlignment="1">
      <alignment horizontal="center"/>
    </xf>
    <xf numFmtId="0" fontId="7" fillId="6" borderId="1" xfId="3" applyFont="1" applyFill="1" applyBorder="1" applyAlignment="1">
      <alignment horizontal="center"/>
    </xf>
    <xf numFmtId="0" fontId="7" fillId="7" borderId="1" xfId="3" applyFont="1" applyFill="1" applyBorder="1" applyAlignment="1">
      <alignment horizontal="center"/>
    </xf>
    <xf numFmtId="0" fontId="7" fillId="9" borderId="1" xfId="3" applyFont="1" applyFill="1" applyBorder="1" applyAlignment="1">
      <alignment horizontal="center"/>
    </xf>
    <xf numFmtId="0" fontId="6" fillId="5" borderId="1" xfId="3" applyFill="1" applyBorder="1" applyAlignment="1">
      <alignment horizontal="center"/>
    </xf>
    <xf numFmtId="0" fontId="6" fillId="6" borderId="1" xfId="3" applyFill="1" applyBorder="1" applyAlignment="1">
      <alignment horizontal="center"/>
    </xf>
    <xf numFmtId="0" fontId="6" fillId="7" borderId="1" xfId="3" applyFill="1" applyBorder="1" applyAlignment="1">
      <alignment horizontal="center"/>
    </xf>
    <xf numFmtId="0" fontId="6" fillId="9" borderId="1" xfId="3" applyFill="1" applyBorder="1" applyAlignment="1">
      <alignment horizontal="center"/>
    </xf>
    <xf numFmtId="0" fontId="2" fillId="0" borderId="1" xfId="0" applyFont="1" applyBorder="1"/>
    <xf numFmtId="4" fontId="0" fillId="0" borderId="1" xfId="0" applyNumberFormat="1" applyBorder="1" applyAlignment="1">
      <alignment horizontal="center"/>
    </xf>
    <xf numFmtId="0" fontId="8" fillId="0" borderId="0" xfId="0" applyFont="1" applyAlignment="1">
      <alignment vertical="center" readingOrder="1"/>
    </xf>
    <xf numFmtId="2" fontId="11" fillId="1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2" fontId="11" fillId="1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/>
    </xf>
    <xf numFmtId="0" fontId="12" fillId="0" borderId="1" xfId="0" applyFont="1" applyBorder="1"/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readingOrder="1"/>
    </xf>
    <xf numFmtId="0" fontId="7" fillId="4" borderId="1" xfId="3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center" vertical="center" wrapText="1" readingOrder="1"/>
    </xf>
    <xf numFmtId="0" fontId="0" fillId="0" borderId="1" xfId="0" applyFill="1" applyBorder="1"/>
    <xf numFmtId="0" fontId="15" fillId="0" borderId="1" xfId="0" applyFont="1" applyFill="1" applyBorder="1" applyAlignment="1">
      <alignment horizontal="center" readingOrder="1"/>
    </xf>
  </cellXfs>
  <cellStyles count="4">
    <cellStyle name="Normal_Anscombe" xfId="3"/>
    <cellStyle name="Normální" xfId="0" builtinId="0"/>
    <cellStyle name="Procenta" xfId="1" builtinId="5"/>
    <cellStyle name="Zvýraznění 3" xfId="2" builtin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[1]Data!$C$2</c:f>
              <c:strCache>
                <c:ptCount val="1"/>
                <c:pt idx="0">
                  <c:v>y1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2.6885439898047425E-2"/>
                  <c:y val="0.3070351302241066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0,50x + 3,00
R² = 0,666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[1]Data!$B$3:$B$13</c:f>
              <c:numCache>
                <c:formatCode>General</c:formatCode>
                <c:ptCount val="11"/>
                <c:pt idx="0">
                  <c:v>10</c:v>
                </c:pt>
                <c:pt idx="1">
                  <c:v>8</c:v>
                </c:pt>
                <c:pt idx="2">
                  <c:v>13</c:v>
                </c:pt>
                <c:pt idx="3">
                  <c:v>9</c:v>
                </c:pt>
                <c:pt idx="4">
                  <c:v>11</c:v>
                </c:pt>
                <c:pt idx="5">
                  <c:v>14</c:v>
                </c:pt>
                <c:pt idx="6">
                  <c:v>6</c:v>
                </c:pt>
                <c:pt idx="7">
                  <c:v>4</c:v>
                </c:pt>
                <c:pt idx="8">
                  <c:v>12</c:v>
                </c:pt>
                <c:pt idx="9">
                  <c:v>7</c:v>
                </c:pt>
                <c:pt idx="10">
                  <c:v>5</c:v>
                </c:pt>
              </c:numCache>
            </c:numRef>
          </c:xVal>
          <c:yVal>
            <c:numRef>
              <c:f>[1]Data!$C$3:$C$13</c:f>
              <c:numCache>
                <c:formatCode>General</c:formatCode>
                <c:ptCount val="11"/>
                <c:pt idx="0">
                  <c:v>8.0399999999999991</c:v>
                </c:pt>
                <c:pt idx="1">
                  <c:v>6.95</c:v>
                </c:pt>
                <c:pt idx="2">
                  <c:v>7.58</c:v>
                </c:pt>
                <c:pt idx="3">
                  <c:v>8.81</c:v>
                </c:pt>
                <c:pt idx="4">
                  <c:v>8.33</c:v>
                </c:pt>
                <c:pt idx="5">
                  <c:v>9.9600000000000009</c:v>
                </c:pt>
                <c:pt idx="6">
                  <c:v>7.24</c:v>
                </c:pt>
                <c:pt idx="7">
                  <c:v>4.26</c:v>
                </c:pt>
                <c:pt idx="8">
                  <c:v>10.84</c:v>
                </c:pt>
                <c:pt idx="9">
                  <c:v>4.82</c:v>
                </c:pt>
                <c:pt idx="10">
                  <c:v>5.68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133272"/>
        <c:axId val="366041472"/>
      </c:scatterChart>
      <c:valAx>
        <c:axId val="314133272"/>
        <c:scaling>
          <c:orientation val="minMax"/>
          <c:min val="2"/>
        </c:scaling>
        <c:delete val="0"/>
        <c:axPos val="b"/>
        <c:title>
          <c:tx>
            <c:strRef>
              <c:f>[1]Data!$B$2</c:f>
              <c:strCache>
                <c:ptCount val="1"/>
                <c:pt idx="0">
                  <c:v>x1</c:v>
                </c:pt>
              </c:strCache>
            </c:strRef>
          </c:tx>
          <c:overlay val="0"/>
        </c:title>
        <c:numFmt formatCode="General" sourceLinked="1"/>
        <c:majorTickMark val="out"/>
        <c:minorTickMark val="none"/>
        <c:tickLblPos val="nextTo"/>
        <c:crossAx val="366041472"/>
        <c:crosses val="autoZero"/>
        <c:crossBetween val="midCat"/>
      </c:valAx>
      <c:valAx>
        <c:axId val="366041472"/>
        <c:scaling>
          <c:orientation val="minMax"/>
        </c:scaling>
        <c:delete val="0"/>
        <c:axPos val="l"/>
        <c:title>
          <c:tx>
            <c:strRef>
              <c:f>[1]Data!$C$2</c:f>
              <c:strCache>
                <c:ptCount val="1"/>
                <c:pt idx="0">
                  <c:v>y1</c:v>
                </c:pt>
              </c:strCache>
            </c:strRef>
          </c:tx>
          <c:layout>
            <c:manualLayout>
              <c:xMode val="edge"/>
              <c:yMode val="edge"/>
              <c:x val="1.9444444444444445E-2"/>
              <c:y val="2.6946267133275029E-2"/>
            </c:manualLayout>
          </c:layout>
          <c:overlay val="0"/>
          <c:txPr>
            <a:bodyPr rot="0" vert="horz"/>
            <a:lstStyle/>
            <a:p>
              <a:pPr>
                <a:defRPr/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crossAx val="314133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[1]Data!$E$2</c:f>
              <c:strCache>
                <c:ptCount val="1"/>
                <c:pt idx="0">
                  <c:v>y2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2.6885439898047425E-2"/>
                  <c:y val="0.2749838481728245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0,50x + 3,00
R² = 0,666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[1]Data!$D$3:$D$13</c:f>
              <c:numCache>
                <c:formatCode>General</c:formatCode>
                <c:ptCount val="11"/>
                <c:pt idx="0">
                  <c:v>10</c:v>
                </c:pt>
                <c:pt idx="1">
                  <c:v>8</c:v>
                </c:pt>
                <c:pt idx="2">
                  <c:v>13</c:v>
                </c:pt>
                <c:pt idx="3">
                  <c:v>9</c:v>
                </c:pt>
                <c:pt idx="4">
                  <c:v>11</c:v>
                </c:pt>
                <c:pt idx="5">
                  <c:v>14</c:v>
                </c:pt>
                <c:pt idx="6">
                  <c:v>6</c:v>
                </c:pt>
                <c:pt idx="7">
                  <c:v>4</c:v>
                </c:pt>
                <c:pt idx="8">
                  <c:v>12</c:v>
                </c:pt>
                <c:pt idx="9">
                  <c:v>7</c:v>
                </c:pt>
                <c:pt idx="10">
                  <c:v>5</c:v>
                </c:pt>
              </c:numCache>
            </c:numRef>
          </c:xVal>
          <c:yVal>
            <c:numRef>
              <c:f>[1]Data!$E$3:$E$13</c:f>
              <c:numCache>
                <c:formatCode>General</c:formatCode>
                <c:ptCount val="11"/>
                <c:pt idx="0">
                  <c:v>9.14</c:v>
                </c:pt>
                <c:pt idx="1">
                  <c:v>8.14</c:v>
                </c:pt>
                <c:pt idx="2">
                  <c:v>8.74</c:v>
                </c:pt>
                <c:pt idx="3">
                  <c:v>8.77</c:v>
                </c:pt>
                <c:pt idx="4">
                  <c:v>9.26</c:v>
                </c:pt>
                <c:pt idx="5">
                  <c:v>8.1</c:v>
                </c:pt>
                <c:pt idx="6">
                  <c:v>6.13</c:v>
                </c:pt>
                <c:pt idx="7">
                  <c:v>3.1</c:v>
                </c:pt>
                <c:pt idx="8">
                  <c:v>9.1300000000000008</c:v>
                </c:pt>
                <c:pt idx="9">
                  <c:v>7.26</c:v>
                </c:pt>
                <c:pt idx="10">
                  <c:v>4.74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566840"/>
        <c:axId val="366567224"/>
      </c:scatterChart>
      <c:valAx>
        <c:axId val="366566840"/>
        <c:scaling>
          <c:orientation val="minMax"/>
          <c:min val="2"/>
        </c:scaling>
        <c:delete val="0"/>
        <c:axPos val="b"/>
        <c:title>
          <c:tx>
            <c:strRef>
              <c:f>[1]Data!$D$2</c:f>
              <c:strCache>
                <c:ptCount val="1"/>
                <c:pt idx="0">
                  <c:v>x2</c:v>
                </c:pt>
              </c:strCache>
            </c:strRef>
          </c:tx>
          <c:overlay val="0"/>
        </c:title>
        <c:numFmt formatCode="General" sourceLinked="1"/>
        <c:majorTickMark val="out"/>
        <c:minorTickMark val="none"/>
        <c:tickLblPos val="nextTo"/>
        <c:crossAx val="366567224"/>
        <c:crosses val="autoZero"/>
        <c:crossBetween val="midCat"/>
      </c:valAx>
      <c:valAx>
        <c:axId val="366567224"/>
        <c:scaling>
          <c:orientation val="minMax"/>
        </c:scaling>
        <c:delete val="0"/>
        <c:axPos val="l"/>
        <c:title>
          <c:tx>
            <c:strRef>
              <c:f>[1]Data!$E$2</c:f>
              <c:strCache>
                <c:ptCount val="1"/>
                <c:pt idx="0">
                  <c:v>y2</c:v>
                </c:pt>
              </c:strCache>
            </c:strRef>
          </c:tx>
          <c:layout>
            <c:manualLayout>
              <c:xMode val="edge"/>
              <c:yMode val="edge"/>
              <c:x val="1.9444444444444445E-2"/>
              <c:y val="2.6946267133275029E-2"/>
            </c:manualLayout>
          </c:layout>
          <c:overlay val="0"/>
          <c:txPr>
            <a:bodyPr rot="0" vert="horz"/>
            <a:lstStyle/>
            <a:p>
              <a:pPr>
                <a:defRPr/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crossAx val="366566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[1]Data!$G$2</c:f>
              <c:strCache>
                <c:ptCount val="1"/>
                <c:pt idx="0">
                  <c:v>y3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2.6521020132599032E-2"/>
                  <c:y val="0.2846779729456894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0,50x + 3,00
R² = 0,666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[1]Data!$F$3:$F$13</c:f>
              <c:numCache>
                <c:formatCode>General</c:formatCode>
                <c:ptCount val="11"/>
                <c:pt idx="0">
                  <c:v>10</c:v>
                </c:pt>
                <c:pt idx="1">
                  <c:v>8</c:v>
                </c:pt>
                <c:pt idx="2">
                  <c:v>13</c:v>
                </c:pt>
                <c:pt idx="3">
                  <c:v>9</c:v>
                </c:pt>
                <c:pt idx="4">
                  <c:v>11</c:v>
                </c:pt>
                <c:pt idx="5">
                  <c:v>14</c:v>
                </c:pt>
                <c:pt idx="6">
                  <c:v>6</c:v>
                </c:pt>
                <c:pt idx="7">
                  <c:v>4</c:v>
                </c:pt>
                <c:pt idx="8">
                  <c:v>12</c:v>
                </c:pt>
                <c:pt idx="9">
                  <c:v>7</c:v>
                </c:pt>
                <c:pt idx="10">
                  <c:v>5</c:v>
                </c:pt>
              </c:numCache>
            </c:numRef>
          </c:xVal>
          <c:yVal>
            <c:numRef>
              <c:f>[1]Data!$G$3:$G$13</c:f>
              <c:numCache>
                <c:formatCode>General</c:formatCode>
                <c:ptCount val="11"/>
                <c:pt idx="0">
                  <c:v>7.46</c:v>
                </c:pt>
                <c:pt idx="1">
                  <c:v>6.77</c:v>
                </c:pt>
                <c:pt idx="2">
                  <c:v>12.74</c:v>
                </c:pt>
                <c:pt idx="3">
                  <c:v>7.11</c:v>
                </c:pt>
                <c:pt idx="4">
                  <c:v>7.81</c:v>
                </c:pt>
                <c:pt idx="5">
                  <c:v>8.84</c:v>
                </c:pt>
                <c:pt idx="6">
                  <c:v>6.08</c:v>
                </c:pt>
                <c:pt idx="7">
                  <c:v>5.39</c:v>
                </c:pt>
                <c:pt idx="8">
                  <c:v>8.15</c:v>
                </c:pt>
                <c:pt idx="9">
                  <c:v>6.42</c:v>
                </c:pt>
                <c:pt idx="10">
                  <c:v>5.73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621208"/>
        <c:axId val="366629784"/>
      </c:scatterChart>
      <c:valAx>
        <c:axId val="366621208"/>
        <c:scaling>
          <c:orientation val="minMax"/>
          <c:min val="2"/>
        </c:scaling>
        <c:delete val="0"/>
        <c:axPos val="b"/>
        <c:title>
          <c:tx>
            <c:strRef>
              <c:f>[1]Data!$F$2</c:f>
              <c:strCache>
                <c:ptCount val="1"/>
                <c:pt idx="0">
                  <c:v>x3</c:v>
                </c:pt>
              </c:strCache>
            </c:strRef>
          </c:tx>
          <c:overlay val="0"/>
        </c:title>
        <c:numFmt formatCode="General" sourceLinked="1"/>
        <c:majorTickMark val="out"/>
        <c:minorTickMark val="none"/>
        <c:tickLblPos val="nextTo"/>
        <c:crossAx val="366629784"/>
        <c:crosses val="autoZero"/>
        <c:crossBetween val="midCat"/>
      </c:valAx>
      <c:valAx>
        <c:axId val="366629784"/>
        <c:scaling>
          <c:orientation val="minMax"/>
        </c:scaling>
        <c:delete val="0"/>
        <c:axPos val="l"/>
        <c:title>
          <c:tx>
            <c:strRef>
              <c:f>[1]Data!$G$2</c:f>
              <c:strCache>
                <c:ptCount val="1"/>
                <c:pt idx="0">
                  <c:v>y3</c:v>
                </c:pt>
              </c:strCache>
            </c:strRef>
          </c:tx>
          <c:layout>
            <c:manualLayout>
              <c:xMode val="edge"/>
              <c:yMode val="edge"/>
              <c:x val="1.9444444444444445E-2"/>
              <c:y val="2.6946267133275029E-2"/>
            </c:manualLayout>
          </c:layout>
          <c:overlay val="0"/>
          <c:txPr>
            <a:bodyPr rot="0" vert="horz"/>
            <a:lstStyle/>
            <a:p>
              <a:pPr>
                <a:defRPr/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crossAx val="366621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[1]Data!$I$2</c:f>
              <c:strCache>
                <c:ptCount val="1"/>
                <c:pt idx="0">
                  <c:v>y4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5.0833674692397551E-2"/>
                  <c:y val="0.249342822531798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0,50x + 3,00
R² = 0,666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[1]Data!$H$3:$H$13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19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[1]Data!$I$3:$I$13</c:f>
              <c:numCache>
                <c:formatCode>General</c:formatCode>
                <c:ptCount val="11"/>
                <c:pt idx="0">
                  <c:v>6.58</c:v>
                </c:pt>
                <c:pt idx="1">
                  <c:v>5.76</c:v>
                </c:pt>
                <c:pt idx="2">
                  <c:v>7.71</c:v>
                </c:pt>
                <c:pt idx="3">
                  <c:v>8.84</c:v>
                </c:pt>
                <c:pt idx="4">
                  <c:v>8.4700000000000006</c:v>
                </c:pt>
                <c:pt idx="5">
                  <c:v>7.04</c:v>
                </c:pt>
                <c:pt idx="6">
                  <c:v>5.25</c:v>
                </c:pt>
                <c:pt idx="7">
                  <c:v>12.5</c:v>
                </c:pt>
                <c:pt idx="8">
                  <c:v>5.56</c:v>
                </c:pt>
                <c:pt idx="9">
                  <c:v>7.91</c:v>
                </c:pt>
                <c:pt idx="10">
                  <c:v>6.89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241848"/>
        <c:axId val="312242240"/>
      </c:scatterChart>
      <c:valAx>
        <c:axId val="312241848"/>
        <c:scaling>
          <c:orientation val="minMax"/>
          <c:min val="2"/>
        </c:scaling>
        <c:delete val="0"/>
        <c:axPos val="b"/>
        <c:title>
          <c:tx>
            <c:strRef>
              <c:f>[1]Data!$H$2</c:f>
              <c:strCache>
                <c:ptCount val="1"/>
                <c:pt idx="0">
                  <c:v>x4</c:v>
                </c:pt>
              </c:strCache>
            </c:strRef>
          </c:tx>
          <c:overlay val="0"/>
        </c:title>
        <c:numFmt formatCode="General" sourceLinked="1"/>
        <c:majorTickMark val="out"/>
        <c:minorTickMark val="none"/>
        <c:tickLblPos val="nextTo"/>
        <c:crossAx val="312242240"/>
        <c:crosses val="autoZero"/>
        <c:crossBetween val="midCat"/>
      </c:valAx>
      <c:valAx>
        <c:axId val="312242240"/>
        <c:scaling>
          <c:orientation val="minMax"/>
        </c:scaling>
        <c:delete val="0"/>
        <c:axPos val="l"/>
        <c:title>
          <c:tx>
            <c:strRef>
              <c:f>[1]Data!$I$2</c:f>
              <c:strCache>
                <c:ptCount val="1"/>
                <c:pt idx="0">
                  <c:v>y4</c:v>
                </c:pt>
              </c:strCache>
            </c:strRef>
          </c:tx>
          <c:layout>
            <c:manualLayout>
              <c:xMode val="edge"/>
              <c:yMode val="edge"/>
              <c:x val="1.9444444444444445E-2"/>
              <c:y val="2.6946267133275029E-2"/>
            </c:manualLayout>
          </c:layout>
          <c:overlay val="0"/>
          <c:txPr>
            <a:bodyPr rot="0" vert="horz"/>
            <a:lstStyle/>
            <a:p>
              <a:pPr>
                <a:defRPr/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crossAx val="312241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247650</xdr:colOff>
      <xdr:row>10</xdr:row>
      <xdr:rowOff>76200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11</xdr:col>
      <xdr:colOff>247650</xdr:colOff>
      <xdr:row>10</xdr:row>
      <xdr:rowOff>76200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5</xdr:col>
      <xdr:colOff>247650</xdr:colOff>
      <xdr:row>22</xdr:row>
      <xdr:rowOff>76200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12</xdr:row>
      <xdr:rowOff>0</xdr:rowOff>
    </xdr:from>
    <xdr:to>
      <xdr:col>11</xdr:col>
      <xdr:colOff>247650</xdr:colOff>
      <xdr:row>22</xdr:row>
      <xdr:rowOff>76200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scomb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afy"/>
      <sheetName val="List3"/>
    </sheetNames>
    <sheetDataSet>
      <sheetData sheetId="0">
        <row r="2">
          <cell r="B2" t="str">
            <v>x1</v>
          </cell>
          <cell r="C2" t="str">
            <v>y1</v>
          </cell>
          <cell r="D2" t="str">
            <v>x2</v>
          </cell>
          <cell r="E2" t="str">
            <v>y2</v>
          </cell>
          <cell r="F2" t="str">
            <v>x3</v>
          </cell>
          <cell r="G2" t="str">
            <v>y3</v>
          </cell>
          <cell r="H2" t="str">
            <v>x4</v>
          </cell>
          <cell r="I2" t="str">
            <v>y4</v>
          </cell>
        </row>
        <row r="3">
          <cell r="B3">
            <v>10</v>
          </cell>
          <cell r="C3">
            <v>8.0399999999999991</v>
          </cell>
          <cell r="D3">
            <v>10</v>
          </cell>
          <cell r="E3">
            <v>9.14</v>
          </cell>
          <cell r="F3">
            <v>10</v>
          </cell>
          <cell r="G3">
            <v>7.46</v>
          </cell>
          <cell r="H3">
            <v>8</v>
          </cell>
          <cell r="I3">
            <v>6.58</v>
          </cell>
        </row>
        <row r="4">
          <cell r="B4">
            <v>8</v>
          </cell>
          <cell r="C4">
            <v>6.95</v>
          </cell>
          <cell r="D4">
            <v>8</v>
          </cell>
          <cell r="E4">
            <v>8.14</v>
          </cell>
          <cell r="F4">
            <v>8</v>
          </cell>
          <cell r="G4">
            <v>6.77</v>
          </cell>
          <cell r="H4">
            <v>8</v>
          </cell>
          <cell r="I4">
            <v>5.76</v>
          </cell>
        </row>
        <row r="5">
          <cell r="B5">
            <v>13</v>
          </cell>
          <cell r="C5">
            <v>7.58</v>
          </cell>
          <cell r="D5">
            <v>13</v>
          </cell>
          <cell r="E5">
            <v>8.74</v>
          </cell>
          <cell r="F5">
            <v>13</v>
          </cell>
          <cell r="G5">
            <v>12.74</v>
          </cell>
          <cell r="H5">
            <v>8</v>
          </cell>
          <cell r="I5">
            <v>7.71</v>
          </cell>
        </row>
        <row r="6">
          <cell r="B6">
            <v>9</v>
          </cell>
          <cell r="C6">
            <v>8.81</v>
          </cell>
          <cell r="D6">
            <v>9</v>
          </cell>
          <cell r="E6">
            <v>8.77</v>
          </cell>
          <cell r="F6">
            <v>9</v>
          </cell>
          <cell r="G6">
            <v>7.11</v>
          </cell>
          <cell r="H6">
            <v>8</v>
          </cell>
          <cell r="I6">
            <v>8.84</v>
          </cell>
        </row>
        <row r="7">
          <cell r="B7">
            <v>11</v>
          </cell>
          <cell r="C7">
            <v>8.33</v>
          </cell>
          <cell r="D7">
            <v>11</v>
          </cell>
          <cell r="E7">
            <v>9.26</v>
          </cell>
          <cell r="F7">
            <v>11</v>
          </cell>
          <cell r="G7">
            <v>7.81</v>
          </cell>
          <cell r="H7">
            <v>8</v>
          </cell>
          <cell r="I7">
            <v>8.4700000000000006</v>
          </cell>
        </row>
        <row r="8">
          <cell r="B8">
            <v>14</v>
          </cell>
          <cell r="C8">
            <v>9.9600000000000009</v>
          </cell>
          <cell r="D8">
            <v>14</v>
          </cell>
          <cell r="E8">
            <v>8.1</v>
          </cell>
          <cell r="F8">
            <v>14</v>
          </cell>
          <cell r="G8">
            <v>8.84</v>
          </cell>
          <cell r="H8">
            <v>8</v>
          </cell>
          <cell r="I8">
            <v>7.04</v>
          </cell>
        </row>
        <row r="9">
          <cell r="B9">
            <v>6</v>
          </cell>
          <cell r="C9">
            <v>7.24</v>
          </cell>
          <cell r="D9">
            <v>6</v>
          </cell>
          <cell r="E9">
            <v>6.13</v>
          </cell>
          <cell r="F9">
            <v>6</v>
          </cell>
          <cell r="G9">
            <v>6.08</v>
          </cell>
          <cell r="H9">
            <v>8</v>
          </cell>
          <cell r="I9">
            <v>5.25</v>
          </cell>
        </row>
        <row r="10">
          <cell r="B10">
            <v>4</v>
          </cell>
          <cell r="C10">
            <v>4.26</v>
          </cell>
          <cell r="D10">
            <v>4</v>
          </cell>
          <cell r="E10">
            <v>3.1</v>
          </cell>
          <cell r="F10">
            <v>4</v>
          </cell>
          <cell r="G10">
            <v>5.39</v>
          </cell>
          <cell r="H10">
            <v>19</v>
          </cell>
          <cell r="I10">
            <v>12.5</v>
          </cell>
        </row>
        <row r="11">
          <cell r="B11">
            <v>12</v>
          </cell>
          <cell r="C11">
            <v>10.84</v>
          </cell>
          <cell r="D11">
            <v>12</v>
          </cell>
          <cell r="E11">
            <v>9.1300000000000008</v>
          </cell>
          <cell r="F11">
            <v>12</v>
          </cell>
          <cell r="G11">
            <v>8.15</v>
          </cell>
          <cell r="H11">
            <v>8</v>
          </cell>
          <cell r="I11">
            <v>5.56</v>
          </cell>
        </row>
        <row r="12">
          <cell r="B12">
            <v>7</v>
          </cell>
          <cell r="C12">
            <v>4.82</v>
          </cell>
          <cell r="D12">
            <v>7</v>
          </cell>
          <cell r="E12">
            <v>7.26</v>
          </cell>
          <cell r="F12">
            <v>7</v>
          </cell>
          <cell r="G12">
            <v>6.42</v>
          </cell>
          <cell r="H12">
            <v>8</v>
          </cell>
          <cell r="I12">
            <v>7.91</v>
          </cell>
        </row>
        <row r="13">
          <cell r="B13">
            <v>5</v>
          </cell>
          <cell r="C13">
            <v>5.68</v>
          </cell>
          <cell r="D13">
            <v>5</v>
          </cell>
          <cell r="E13">
            <v>4.74</v>
          </cell>
          <cell r="F13">
            <v>5</v>
          </cell>
          <cell r="G13">
            <v>5.73</v>
          </cell>
          <cell r="H13">
            <v>8</v>
          </cell>
          <cell r="I13">
            <v>6.89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1"/>
    </sheetView>
  </sheetViews>
  <sheetFormatPr defaultRowHeight="15" x14ac:dyDescent="0.25"/>
  <sheetData>
    <row r="1" spans="1:2" x14ac:dyDescent="0.25">
      <c r="A1" s="2" t="s">
        <v>0</v>
      </c>
      <c r="B1" s="2" t="s">
        <v>1</v>
      </c>
    </row>
    <row r="2" spans="1:2" x14ac:dyDescent="0.25">
      <c r="A2" s="1">
        <v>7</v>
      </c>
      <c r="B2" s="1">
        <v>9</v>
      </c>
    </row>
    <row r="3" spans="1:2" x14ac:dyDescent="0.25">
      <c r="A3" s="1">
        <v>8</v>
      </c>
      <c r="B3" s="1">
        <v>7</v>
      </c>
    </row>
    <row r="4" spans="1:2" x14ac:dyDescent="0.25">
      <c r="A4" s="1">
        <v>10</v>
      </c>
      <c r="B4" s="1">
        <v>12</v>
      </c>
    </row>
    <row r="5" spans="1:2" x14ac:dyDescent="0.25">
      <c r="A5" s="1">
        <v>4</v>
      </c>
      <c r="B5" s="1">
        <v>6</v>
      </c>
    </row>
    <row r="6" spans="1:2" x14ac:dyDescent="0.25">
      <c r="A6" s="1">
        <v>14</v>
      </c>
      <c r="B6" s="1">
        <v>15</v>
      </c>
    </row>
    <row r="7" spans="1:2" x14ac:dyDescent="0.25">
      <c r="A7" s="1">
        <v>9</v>
      </c>
      <c r="B7" s="1">
        <v>6</v>
      </c>
    </row>
    <row r="8" spans="1:2" x14ac:dyDescent="0.25">
      <c r="A8" s="1">
        <v>6</v>
      </c>
      <c r="B8" s="1">
        <v>8</v>
      </c>
    </row>
    <row r="9" spans="1:2" x14ac:dyDescent="0.25">
      <c r="A9" s="1">
        <v>2</v>
      </c>
      <c r="B9" s="1">
        <v>4</v>
      </c>
    </row>
    <row r="10" spans="1:2" x14ac:dyDescent="0.25">
      <c r="A10" s="1">
        <v>13</v>
      </c>
      <c r="B10" s="1">
        <v>11</v>
      </c>
    </row>
    <row r="11" spans="1:2" x14ac:dyDescent="0.25">
      <c r="A11" s="1">
        <v>5</v>
      </c>
      <c r="B11" s="1">
        <v>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3" sqref="B3:C13"/>
    </sheetView>
  </sheetViews>
  <sheetFormatPr defaultRowHeight="15" x14ac:dyDescent="0.25"/>
  <cols>
    <col min="2" max="2" width="28.28515625" customWidth="1"/>
    <col min="3" max="3" width="31.5703125" customWidth="1"/>
  </cols>
  <sheetData>
    <row r="1" spans="1:3" ht="23.25" customHeight="1" x14ac:dyDescent="0.25">
      <c r="A1" s="28" t="s">
        <v>2</v>
      </c>
      <c r="B1" s="3" t="s">
        <v>3</v>
      </c>
      <c r="C1" s="3" t="s">
        <v>5</v>
      </c>
    </row>
    <row r="2" spans="1:3" ht="15" customHeight="1" x14ac:dyDescent="0.25">
      <c r="A2" s="28"/>
      <c r="B2" s="3" t="s">
        <v>4</v>
      </c>
      <c r="C2" s="3" t="s">
        <v>6</v>
      </c>
    </row>
    <row r="3" spans="1:3" x14ac:dyDescent="0.25">
      <c r="A3" s="4" t="s">
        <v>7</v>
      </c>
      <c r="B3" s="5">
        <v>3.9</v>
      </c>
      <c r="C3" s="5">
        <v>3.6</v>
      </c>
    </row>
    <row r="4" spans="1:3" x14ac:dyDescent="0.25">
      <c r="A4" s="4" t="s">
        <v>8</v>
      </c>
      <c r="B4" s="5">
        <v>4.2</v>
      </c>
      <c r="C4" s="5">
        <v>4.3</v>
      </c>
    </row>
    <row r="5" spans="1:3" x14ac:dyDescent="0.25">
      <c r="A5" s="4" t="s">
        <v>9</v>
      </c>
      <c r="B5" s="5">
        <v>5.6</v>
      </c>
      <c r="C5" s="5">
        <v>3.4</v>
      </c>
    </row>
    <row r="6" spans="1:3" ht="25.5" x14ac:dyDescent="0.25">
      <c r="A6" s="4" t="s">
        <v>10</v>
      </c>
      <c r="B6" s="5">
        <v>5.7</v>
      </c>
      <c r="C6" s="5">
        <v>3.7</v>
      </c>
    </row>
    <row r="7" spans="1:3" x14ac:dyDescent="0.25">
      <c r="A7" s="4" t="s">
        <v>11</v>
      </c>
      <c r="B7" s="5">
        <v>6</v>
      </c>
      <c r="C7" s="5">
        <v>7.2</v>
      </c>
    </row>
    <row r="8" spans="1:3" x14ac:dyDescent="0.25">
      <c r="A8" s="4" t="s">
        <v>12</v>
      </c>
      <c r="B8" s="5">
        <v>7.2</v>
      </c>
      <c r="C8" s="5">
        <v>3</v>
      </c>
    </row>
    <row r="9" spans="1:3" x14ac:dyDescent="0.25">
      <c r="A9" s="4" t="s">
        <v>13</v>
      </c>
      <c r="B9" s="5">
        <v>10.8</v>
      </c>
      <c r="C9" s="5">
        <v>12.3</v>
      </c>
    </row>
    <row r="10" spans="1:3" x14ac:dyDescent="0.25">
      <c r="A10" s="4" t="s">
        <v>14</v>
      </c>
      <c r="B10" s="5">
        <v>10.9</v>
      </c>
      <c r="C10" s="5">
        <v>7</v>
      </c>
    </row>
    <row r="11" spans="1:3" x14ac:dyDescent="0.25">
      <c r="A11" s="4" t="s">
        <v>15</v>
      </c>
      <c r="B11" s="5">
        <v>12.3</v>
      </c>
      <c r="C11" s="5">
        <v>23.7</v>
      </c>
    </row>
    <row r="12" spans="1:3" x14ac:dyDescent="0.25">
      <c r="A12" s="4" t="s">
        <v>16</v>
      </c>
      <c r="B12" s="5">
        <v>15.7</v>
      </c>
      <c r="C12" s="5">
        <v>23.6</v>
      </c>
    </row>
    <row r="13" spans="1:3" x14ac:dyDescent="0.25">
      <c r="A13" s="4" t="s">
        <v>17</v>
      </c>
      <c r="B13" s="5">
        <v>24.7</v>
      </c>
      <c r="C13" s="5">
        <v>46.1</v>
      </c>
    </row>
  </sheetData>
  <mergeCells count="1">
    <mergeCell ref="A1:A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E10" sqref="E10"/>
    </sheetView>
  </sheetViews>
  <sheetFormatPr defaultRowHeight="15" x14ac:dyDescent="0.25"/>
  <cols>
    <col min="2" max="2" width="14.28515625" bestFit="1" customWidth="1"/>
  </cols>
  <sheetData>
    <row r="1" spans="1:2" x14ac:dyDescent="0.25">
      <c r="A1" s="8" t="s">
        <v>18</v>
      </c>
      <c r="B1" s="9" t="s">
        <v>19</v>
      </c>
    </row>
    <row r="2" spans="1:2" x14ac:dyDescent="0.25">
      <c r="A2" s="6">
        <v>1300</v>
      </c>
      <c r="B2" s="7">
        <v>0.3</v>
      </c>
    </row>
    <row r="3" spans="1:2" x14ac:dyDescent="0.25">
      <c r="A3" s="6">
        <v>1472</v>
      </c>
      <c r="B3" s="7">
        <v>0.64300000000000002</v>
      </c>
    </row>
    <row r="4" spans="1:2" x14ac:dyDescent="0.25">
      <c r="A4" s="6">
        <v>1420</v>
      </c>
      <c r="B4" s="7">
        <v>0.47</v>
      </c>
    </row>
    <row r="5" spans="1:2" x14ac:dyDescent="0.25">
      <c r="A5" s="6">
        <v>1368</v>
      </c>
      <c r="B5" s="7">
        <v>0.34100000000000003</v>
      </c>
    </row>
    <row r="6" spans="1:2" x14ac:dyDescent="0.25">
      <c r="A6" s="6">
        <v>1320</v>
      </c>
      <c r="B6" s="7">
        <v>0.28999999999999998</v>
      </c>
    </row>
    <row r="7" spans="1:2" x14ac:dyDescent="0.25">
      <c r="A7" s="6">
        <v>1500</v>
      </c>
      <c r="B7" s="7">
        <v>0.7</v>
      </c>
    </row>
    <row r="8" spans="1:2" x14ac:dyDescent="0.25">
      <c r="A8" s="6">
        <v>1380</v>
      </c>
      <c r="B8" s="7">
        <v>0.38</v>
      </c>
    </row>
    <row r="9" spans="1:2" x14ac:dyDescent="0.25">
      <c r="A9" s="6">
        <v>1400</v>
      </c>
      <c r="B9" s="7">
        <v>0.42</v>
      </c>
    </row>
    <row r="10" spans="1:2" x14ac:dyDescent="0.25">
      <c r="A10" s="6">
        <v>1360</v>
      </c>
      <c r="B10" s="7">
        <v>0.28000000000000003</v>
      </c>
    </row>
    <row r="11" spans="1:2" x14ac:dyDescent="0.25">
      <c r="A11" s="6">
        <v>1444</v>
      </c>
      <c r="B11" s="7">
        <v>0.55500000000000005</v>
      </c>
    </row>
    <row r="12" spans="1:2" x14ac:dyDescent="0.25">
      <c r="A12" s="6">
        <v>1480</v>
      </c>
      <c r="B12" s="7">
        <v>0.68</v>
      </c>
    </row>
    <row r="13" spans="1:2" x14ac:dyDescent="0.25">
      <c r="A13" s="6">
        <v>1440</v>
      </c>
      <c r="B13" s="7">
        <v>0.51</v>
      </c>
    </row>
    <row r="14" spans="1:2" x14ac:dyDescent="0.25">
      <c r="A14" s="6">
        <v>1460</v>
      </c>
      <c r="B14" s="7">
        <v>0.62</v>
      </c>
    </row>
    <row r="15" spans="1:2" x14ac:dyDescent="0.25">
      <c r="A15" s="6">
        <v>1340</v>
      </c>
      <c r="B15" s="7">
        <v>0.35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XFD1048576"/>
    </sheetView>
  </sheetViews>
  <sheetFormatPr defaultRowHeight="15" x14ac:dyDescent="0.25"/>
  <cols>
    <col min="1" max="1" width="22.28515625" customWidth="1"/>
  </cols>
  <sheetData>
    <row r="1" spans="1:11" ht="15.75" x14ac:dyDescent="0.25">
      <c r="B1" s="30" t="s">
        <v>20</v>
      </c>
      <c r="C1" s="30"/>
      <c r="D1" s="30"/>
      <c r="E1" s="30"/>
      <c r="F1" s="30"/>
      <c r="G1" s="30"/>
      <c r="H1" s="30"/>
      <c r="I1" s="30"/>
    </row>
    <row r="2" spans="1:11" ht="15.75" x14ac:dyDescent="0.25">
      <c r="B2" s="10" t="s">
        <v>21</v>
      </c>
      <c r="C2" s="10" t="s">
        <v>22</v>
      </c>
      <c r="D2" s="11" t="s">
        <v>23</v>
      </c>
      <c r="E2" s="11" t="s">
        <v>24</v>
      </c>
      <c r="F2" s="12" t="s">
        <v>25</v>
      </c>
      <c r="G2" s="12" t="s">
        <v>26</v>
      </c>
      <c r="H2" s="13" t="s">
        <v>27</v>
      </c>
      <c r="I2" s="13" t="s">
        <v>28</v>
      </c>
    </row>
    <row r="3" spans="1:11" ht="15.75" x14ac:dyDescent="0.25">
      <c r="B3" s="14">
        <v>10</v>
      </c>
      <c r="C3" s="14">
        <v>8.0399999999999991</v>
      </c>
      <c r="D3" s="15">
        <v>10</v>
      </c>
      <c r="E3" s="15">
        <v>9.14</v>
      </c>
      <c r="F3" s="16">
        <v>10</v>
      </c>
      <c r="G3" s="16">
        <v>7.46</v>
      </c>
      <c r="H3" s="17">
        <v>8</v>
      </c>
      <c r="I3" s="17">
        <v>6.58</v>
      </c>
    </row>
    <row r="4" spans="1:11" ht="15.75" x14ac:dyDescent="0.25">
      <c r="B4" s="14">
        <v>8</v>
      </c>
      <c r="C4" s="14">
        <v>6.95</v>
      </c>
      <c r="D4" s="15">
        <v>8</v>
      </c>
      <c r="E4" s="15">
        <v>8.14</v>
      </c>
      <c r="F4" s="16">
        <v>8</v>
      </c>
      <c r="G4" s="16">
        <v>6.77</v>
      </c>
      <c r="H4" s="17">
        <v>8</v>
      </c>
      <c r="I4" s="17">
        <v>5.76</v>
      </c>
    </row>
    <row r="5" spans="1:11" ht="15.75" x14ac:dyDescent="0.25">
      <c r="B5" s="14">
        <v>13</v>
      </c>
      <c r="C5" s="14">
        <v>7.58</v>
      </c>
      <c r="D5" s="15">
        <v>13</v>
      </c>
      <c r="E5" s="15">
        <v>8.74</v>
      </c>
      <c r="F5" s="16">
        <v>13</v>
      </c>
      <c r="G5" s="16">
        <v>12.74</v>
      </c>
      <c r="H5" s="17">
        <v>8</v>
      </c>
      <c r="I5" s="17">
        <v>7.71</v>
      </c>
    </row>
    <row r="6" spans="1:11" ht="15.75" x14ac:dyDescent="0.25">
      <c r="B6" s="14">
        <v>9</v>
      </c>
      <c r="C6" s="14">
        <v>8.81</v>
      </c>
      <c r="D6" s="15">
        <v>9</v>
      </c>
      <c r="E6" s="15">
        <v>8.77</v>
      </c>
      <c r="F6" s="16">
        <v>9</v>
      </c>
      <c r="G6" s="16">
        <v>7.11</v>
      </c>
      <c r="H6" s="17">
        <v>8</v>
      </c>
      <c r="I6" s="17">
        <v>8.84</v>
      </c>
    </row>
    <row r="7" spans="1:11" ht="15.75" x14ac:dyDescent="0.25">
      <c r="B7" s="14">
        <v>11</v>
      </c>
      <c r="C7" s="14">
        <v>8.33</v>
      </c>
      <c r="D7" s="15">
        <v>11</v>
      </c>
      <c r="E7" s="15">
        <v>9.26</v>
      </c>
      <c r="F7" s="16">
        <v>11</v>
      </c>
      <c r="G7" s="16">
        <v>7.81</v>
      </c>
      <c r="H7" s="17">
        <v>8</v>
      </c>
      <c r="I7" s="17">
        <v>8.4700000000000006</v>
      </c>
    </row>
    <row r="8" spans="1:11" ht="15.75" x14ac:dyDescent="0.25">
      <c r="B8" s="14">
        <v>14</v>
      </c>
      <c r="C8" s="14">
        <v>9.9600000000000009</v>
      </c>
      <c r="D8" s="15">
        <v>14</v>
      </c>
      <c r="E8" s="15">
        <v>8.1</v>
      </c>
      <c r="F8" s="16">
        <v>14</v>
      </c>
      <c r="G8" s="16">
        <v>8.84</v>
      </c>
      <c r="H8" s="17">
        <v>8</v>
      </c>
      <c r="I8" s="17">
        <v>7.04</v>
      </c>
    </row>
    <row r="9" spans="1:11" ht="15.75" x14ac:dyDescent="0.25">
      <c r="B9" s="14">
        <v>6</v>
      </c>
      <c r="C9" s="14">
        <v>7.24</v>
      </c>
      <c r="D9" s="15">
        <v>6</v>
      </c>
      <c r="E9" s="15">
        <v>6.13</v>
      </c>
      <c r="F9" s="16">
        <v>6</v>
      </c>
      <c r="G9" s="16">
        <v>6.08</v>
      </c>
      <c r="H9" s="17">
        <v>8</v>
      </c>
      <c r="I9" s="17">
        <v>5.25</v>
      </c>
    </row>
    <row r="10" spans="1:11" ht="15.75" x14ac:dyDescent="0.25">
      <c r="B10" s="14">
        <v>4</v>
      </c>
      <c r="C10" s="14">
        <v>4.26</v>
      </c>
      <c r="D10" s="15">
        <v>4</v>
      </c>
      <c r="E10" s="15">
        <v>3.1</v>
      </c>
      <c r="F10" s="16">
        <v>4</v>
      </c>
      <c r="G10" s="16">
        <v>5.39</v>
      </c>
      <c r="H10" s="17">
        <v>19</v>
      </c>
      <c r="I10" s="17">
        <v>12.5</v>
      </c>
    </row>
    <row r="11" spans="1:11" ht="15.75" x14ac:dyDescent="0.25">
      <c r="B11" s="14">
        <v>12</v>
      </c>
      <c r="C11" s="14">
        <v>10.84</v>
      </c>
      <c r="D11" s="15">
        <v>12</v>
      </c>
      <c r="E11" s="15">
        <v>9.1300000000000008</v>
      </c>
      <c r="F11" s="16">
        <v>12</v>
      </c>
      <c r="G11" s="16">
        <v>8.15</v>
      </c>
      <c r="H11" s="17">
        <v>8</v>
      </c>
      <c r="I11" s="17">
        <v>5.56</v>
      </c>
    </row>
    <row r="12" spans="1:11" ht="15.75" x14ac:dyDescent="0.25">
      <c r="B12" s="14">
        <v>7</v>
      </c>
      <c r="C12" s="14">
        <v>4.82</v>
      </c>
      <c r="D12" s="15">
        <v>7</v>
      </c>
      <c r="E12" s="15">
        <v>7.26</v>
      </c>
      <c r="F12" s="16">
        <v>7</v>
      </c>
      <c r="G12" s="16">
        <v>6.42</v>
      </c>
      <c r="H12" s="17">
        <v>8</v>
      </c>
      <c r="I12" s="17">
        <v>7.91</v>
      </c>
    </row>
    <row r="13" spans="1:11" ht="15.75" x14ac:dyDescent="0.25">
      <c r="B13" s="14">
        <v>5</v>
      </c>
      <c r="C13" s="14">
        <v>5.68</v>
      </c>
      <c r="D13" s="15">
        <v>5</v>
      </c>
      <c r="E13" s="15">
        <v>4.74</v>
      </c>
      <c r="F13" s="16">
        <v>5</v>
      </c>
      <c r="G13" s="16">
        <v>5.73</v>
      </c>
      <c r="H13" s="17">
        <v>8</v>
      </c>
      <c r="I13" s="17">
        <v>6.89</v>
      </c>
    </row>
    <row r="15" spans="1:11" ht="15.75" x14ac:dyDescent="0.25">
      <c r="A15" s="18" t="s">
        <v>29</v>
      </c>
      <c r="B15" s="19">
        <f>AVERAGE(B3:B13)</f>
        <v>9</v>
      </c>
      <c r="C15" s="19">
        <f t="shared" ref="C15:I15" si="0">AVERAGE(C3:C13)</f>
        <v>7.5009090909090927</v>
      </c>
      <c r="D15" s="19">
        <f t="shared" si="0"/>
        <v>9</v>
      </c>
      <c r="E15" s="19">
        <f t="shared" si="0"/>
        <v>7.500909090909091</v>
      </c>
      <c r="F15" s="19">
        <f t="shared" si="0"/>
        <v>9</v>
      </c>
      <c r="G15" s="19">
        <f t="shared" si="0"/>
        <v>7.5000000000000009</v>
      </c>
      <c r="H15" s="19">
        <f t="shared" si="0"/>
        <v>9</v>
      </c>
      <c r="I15" s="19">
        <f t="shared" si="0"/>
        <v>7.5009090909090901</v>
      </c>
      <c r="J15" s="20"/>
      <c r="K15" s="20"/>
    </row>
    <row r="16" spans="1:11" x14ac:dyDescent="0.25">
      <c r="A16" s="18" t="s">
        <v>30</v>
      </c>
      <c r="B16" s="19">
        <f>_xlfn.STDEV.S(B3:B13)</f>
        <v>3.3166247903553998</v>
      </c>
      <c r="C16" s="19">
        <f t="shared" ref="C16:I16" si="1">_xlfn.STDEV.S(C3:C13)</f>
        <v>2.0315681359258035</v>
      </c>
      <c r="D16" s="19">
        <f t="shared" si="1"/>
        <v>3.3166247903553998</v>
      </c>
      <c r="E16" s="19">
        <f t="shared" si="1"/>
        <v>2.0316567355016151</v>
      </c>
      <c r="F16" s="19">
        <f t="shared" si="1"/>
        <v>3.3166247903553998</v>
      </c>
      <c r="G16" s="19">
        <f t="shared" si="1"/>
        <v>2.0304236011236632</v>
      </c>
      <c r="H16" s="19">
        <f t="shared" si="1"/>
        <v>3.3166247903553998</v>
      </c>
      <c r="I16" s="19">
        <f t="shared" si="1"/>
        <v>2.0305785113876014</v>
      </c>
    </row>
    <row r="17" spans="1:10" x14ac:dyDescent="0.25">
      <c r="A17" s="18" t="s">
        <v>31</v>
      </c>
      <c r="B17" s="31">
        <f>CORREL(B3:B13,C3:C13)</f>
        <v>0.81642051634483992</v>
      </c>
      <c r="C17" s="31"/>
      <c r="D17" s="31">
        <f>CORREL(D3:D13,E3:E13)</f>
        <v>0.81623650600024267</v>
      </c>
      <c r="E17" s="31"/>
      <c r="F17" s="31">
        <f t="shared" ref="F17" si="2">CORREL(F3:F13,G3:G13)</f>
        <v>0.81628673948959818</v>
      </c>
      <c r="G17" s="31"/>
      <c r="H17" s="31">
        <f t="shared" ref="H17" si="3">CORREL(H3:H13,I3:I13)</f>
        <v>0.81652143688850276</v>
      </c>
      <c r="I17" s="31"/>
    </row>
    <row r="18" spans="1:10" x14ac:dyDescent="0.25">
      <c r="A18" s="18" t="s">
        <v>32</v>
      </c>
      <c r="B18" s="32" t="s">
        <v>33</v>
      </c>
      <c r="C18" s="32"/>
      <c r="D18" s="32" t="s">
        <v>33</v>
      </c>
      <c r="E18" s="32"/>
      <c r="F18" s="32" t="s">
        <v>33</v>
      </c>
      <c r="G18" s="32"/>
      <c r="H18" s="32" t="s">
        <v>33</v>
      </c>
      <c r="I18" s="32"/>
    </row>
    <row r="20" spans="1:10" ht="15.75" x14ac:dyDescent="0.25">
      <c r="A20" s="29" t="s">
        <v>34</v>
      </c>
      <c r="B20" s="29"/>
      <c r="C20" s="29"/>
      <c r="D20" s="29"/>
      <c r="E20" s="29"/>
      <c r="F20" s="29"/>
      <c r="G20" s="29"/>
      <c r="H20" s="29"/>
      <c r="I20" s="29"/>
      <c r="J20" s="29"/>
    </row>
  </sheetData>
  <mergeCells count="10">
    <mergeCell ref="A20:J20"/>
    <mergeCell ref="B1:I1"/>
    <mergeCell ref="B17:C17"/>
    <mergeCell ref="D17:E17"/>
    <mergeCell ref="F17:G17"/>
    <mergeCell ref="H17:I17"/>
    <mergeCell ref="B18:C18"/>
    <mergeCell ref="D18:E18"/>
    <mergeCell ref="F18:G18"/>
    <mergeCell ref="H18:I18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D7" sqref="D7"/>
    </sheetView>
  </sheetViews>
  <sheetFormatPr defaultRowHeight="15" x14ac:dyDescent="0.25"/>
  <sheetData>
    <row r="1" spans="1:2" x14ac:dyDescent="0.25">
      <c r="A1" s="27" t="s">
        <v>49</v>
      </c>
      <c r="B1" s="27" t="s">
        <v>50</v>
      </c>
    </row>
    <row r="2" spans="1:2" x14ac:dyDescent="0.25">
      <c r="A2" s="26">
        <v>34</v>
      </c>
      <c r="B2" s="26">
        <v>116</v>
      </c>
    </row>
    <row r="3" spans="1:2" x14ac:dyDescent="0.25">
      <c r="A3" s="26">
        <v>40</v>
      </c>
      <c r="B3" s="26">
        <v>129</v>
      </c>
    </row>
    <row r="4" spans="1:2" x14ac:dyDescent="0.25">
      <c r="A4" s="26">
        <v>29</v>
      </c>
      <c r="B4" s="26">
        <v>111</v>
      </c>
    </row>
    <row r="5" spans="1:2" x14ac:dyDescent="0.25">
      <c r="A5" s="26">
        <v>23</v>
      </c>
      <c r="B5" s="26">
        <v>100</v>
      </c>
    </row>
    <row r="6" spans="1:2" x14ac:dyDescent="0.25">
      <c r="A6" s="26">
        <v>57</v>
      </c>
      <c r="B6" s="26">
        <v>159</v>
      </c>
    </row>
    <row r="7" spans="1:2" x14ac:dyDescent="0.25">
      <c r="A7" s="26">
        <v>26</v>
      </c>
      <c r="B7" s="26">
        <v>112</v>
      </c>
    </row>
    <row r="8" spans="1:2" x14ac:dyDescent="0.25">
      <c r="A8" s="26">
        <v>31</v>
      </c>
      <c r="B8" s="26">
        <v>119</v>
      </c>
    </row>
    <row r="9" spans="1:2" x14ac:dyDescent="0.25">
      <c r="A9" s="26">
        <v>50</v>
      </c>
      <c r="B9" s="26">
        <v>148</v>
      </c>
    </row>
    <row r="10" spans="1:2" x14ac:dyDescent="0.25">
      <c r="A10" s="26">
        <v>47</v>
      </c>
      <c r="B10" s="26">
        <v>139</v>
      </c>
    </row>
    <row r="11" spans="1:2" x14ac:dyDescent="0.25">
      <c r="A11" s="26">
        <v>66</v>
      </c>
      <c r="B11" s="26">
        <v>177</v>
      </c>
    </row>
    <row r="12" spans="1:2" x14ac:dyDescent="0.25">
      <c r="A12" s="26">
        <v>51</v>
      </c>
      <c r="B12" s="26">
        <v>151</v>
      </c>
    </row>
    <row r="13" spans="1:2" x14ac:dyDescent="0.25">
      <c r="A13" s="26">
        <v>57</v>
      </c>
      <c r="B13" s="26">
        <v>158</v>
      </c>
    </row>
    <row r="14" spans="1:2" x14ac:dyDescent="0.25">
      <c r="A14" s="26">
        <v>40</v>
      </c>
      <c r="B14" s="26">
        <v>135</v>
      </c>
    </row>
    <row r="15" spans="1:2" x14ac:dyDescent="0.25">
      <c r="A15" s="26">
        <v>42</v>
      </c>
      <c r="B15" s="26">
        <v>135</v>
      </c>
    </row>
    <row r="16" spans="1:2" x14ac:dyDescent="0.25">
      <c r="A16" s="26">
        <v>42</v>
      </c>
      <c r="B16" s="26">
        <v>135</v>
      </c>
    </row>
    <row r="17" spans="1:2" x14ac:dyDescent="0.25">
      <c r="A17" s="26">
        <v>58</v>
      </c>
      <c r="B17" s="26">
        <v>161</v>
      </c>
    </row>
    <row r="18" spans="1:2" x14ac:dyDescent="0.25">
      <c r="A18" s="26">
        <v>46</v>
      </c>
      <c r="B18" s="26">
        <v>144</v>
      </c>
    </row>
    <row r="19" spans="1:2" x14ac:dyDescent="0.25">
      <c r="A19" s="26">
        <v>34</v>
      </c>
      <c r="B19" s="26">
        <v>126</v>
      </c>
    </row>
    <row r="20" spans="1:2" x14ac:dyDescent="0.25">
      <c r="A20" s="26">
        <v>61</v>
      </c>
      <c r="B20" s="26">
        <v>163</v>
      </c>
    </row>
    <row r="21" spans="1:2" x14ac:dyDescent="0.25">
      <c r="A21" s="26">
        <v>53</v>
      </c>
      <c r="B21" s="26">
        <v>149</v>
      </c>
    </row>
    <row r="22" spans="1:2" x14ac:dyDescent="0.25">
      <c r="A22" s="26">
        <v>34</v>
      </c>
      <c r="B22" s="26">
        <v>122</v>
      </c>
    </row>
    <row r="23" spans="1:2" x14ac:dyDescent="0.25">
      <c r="A23" s="26">
        <v>53</v>
      </c>
      <c r="B23" s="26">
        <v>150</v>
      </c>
    </row>
    <row r="24" spans="1:2" x14ac:dyDescent="0.25">
      <c r="A24" s="26">
        <v>67</v>
      </c>
      <c r="B24" s="26">
        <v>172</v>
      </c>
    </row>
    <row r="25" spans="1:2" x14ac:dyDescent="0.25">
      <c r="A25" s="26">
        <v>38</v>
      </c>
      <c r="B25" s="26">
        <v>128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workbookViewId="0">
      <selection activeCell="K4" sqref="K4"/>
    </sheetView>
  </sheetViews>
  <sheetFormatPr defaultRowHeight="15" x14ac:dyDescent="0.25"/>
  <cols>
    <col min="4" max="4" width="16.42578125" customWidth="1"/>
    <col min="6" max="6" width="15.140625" bestFit="1" customWidth="1"/>
  </cols>
  <sheetData>
    <row r="1" spans="1:6" ht="31.5" x14ac:dyDescent="0.25">
      <c r="A1" s="33" t="s">
        <v>51</v>
      </c>
      <c r="B1" s="33" t="s">
        <v>52</v>
      </c>
      <c r="C1" s="33" t="s">
        <v>53</v>
      </c>
      <c r="D1" s="33" t="s">
        <v>54</v>
      </c>
      <c r="E1" s="33" t="s">
        <v>55</v>
      </c>
      <c r="F1" s="33" t="s">
        <v>56</v>
      </c>
    </row>
    <row r="2" spans="1:6" ht="15.75" x14ac:dyDescent="0.25">
      <c r="A2" s="34">
        <v>23</v>
      </c>
      <c r="B2" s="34">
        <v>70</v>
      </c>
      <c r="C2" s="34">
        <v>171</v>
      </c>
      <c r="D2" s="34">
        <v>12.3</v>
      </c>
      <c r="E2" s="35">
        <f>B2/(C2/100)^2</f>
        <v>23.938989774631512</v>
      </c>
      <c r="F2" s="35" t="str">
        <f>IF(A2&lt;35,"méně než 35 let",IF(A2&lt;51,"35 let - 50 let","více než 50 let"))</f>
        <v>méně než 35 let</v>
      </c>
    </row>
    <row r="3" spans="1:6" ht="15.75" x14ac:dyDescent="0.25">
      <c r="A3" s="34">
        <v>22</v>
      </c>
      <c r="B3" s="34">
        <v>78.599999999999994</v>
      </c>
      <c r="C3" s="34">
        <v>182</v>
      </c>
      <c r="D3" s="34">
        <v>6.1</v>
      </c>
      <c r="E3" s="35">
        <f t="shared" ref="E3:E66" si="0">B3/(C3/100)^2</f>
        <v>23.729018234512736</v>
      </c>
      <c r="F3" s="35" t="str">
        <f t="shared" ref="F3:F66" si="1">IF(A3&lt;35,"méně než 35 let",IF(A3&lt;51,"35 let - 50 let","více než 50 let"))</f>
        <v>méně než 35 let</v>
      </c>
    </row>
    <row r="4" spans="1:6" ht="15.75" x14ac:dyDescent="0.25">
      <c r="A4" s="34">
        <v>22</v>
      </c>
      <c r="B4" s="34">
        <v>69.900000000000006</v>
      </c>
      <c r="C4" s="34">
        <v>167</v>
      </c>
      <c r="D4" s="34">
        <v>25.3</v>
      </c>
      <c r="E4" s="35">
        <f t="shared" si="0"/>
        <v>25.063645164760302</v>
      </c>
      <c r="F4" s="35" t="str">
        <f t="shared" si="1"/>
        <v>méně než 35 let</v>
      </c>
    </row>
    <row r="5" spans="1:6" ht="15.75" x14ac:dyDescent="0.25">
      <c r="A5" s="34">
        <v>26</v>
      </c>
      <c r="B5" s="34">
        <v>83.8</v>
      </c>
      <c r="C5" s="34">
        <v>182</v>
      </c>
      <c r="D5" s="34">
        <v>10.4</v>
      </c>
      <c r="E5" s="35">
        <f t="shared" si="0"/>
        <v>25.298876947228592</v>
      </c>
      <c r="F5" s="35" t="str">
        <f t="shared" si="1"/>
        <v>méně než 35 let</v>
      </c>
    </row>
    <row r="6" spans="1:6" ht="15.75" x14ac:dyDescent="0.25">
      <c r="A6" s="34">
        <v>24</v>
      </c>
      <c r="B6" s="34">
        <v>83.6</v>
      </c>
      <c r="C6" s="34">
        <v>180</v>
      </c>
      <c r="D6" s="34">
        <v>28.7</v>
      </c>
      <c r="E6" s="35">
        <f t="shared" si="0"/>
        <v>25.802469135802465</v>
      </c>
      <c r="F6" s="35" t="str">
        <f t="shared" si="1"/>
        <v>méně než 35 let</v>
      </c>
    </row>
    <row r="7" spans="1:6" ht="15.75" x14ac:dyDescent="0.25">
      <c r="A7" s="34">
        <v>24</v>
      </c>
      <c r="B7" s="34">
        <v>95.4</v>
      </c>
      <c r="C7" s="34">
        <v>188</v>
      </c>
      <c r="D7" s="34">
        <v>20.9</v>
      </c>
      <c r="E7" s="35">
        <f t="shared" si="0"/>
        <v>26.991851516523319</v>
      </c>
      <c r="F7" s="35" t="str">
        <f t="shared" si="1"/>
        <v>méně než 35 let</v>
      </c>
    </row>
    <row r="8" spans="1:6" ht="15.75" x14ac:dyDescent="0.25">
      <c r="A8" s="34">
        <v>26</v>
      </c>
      <c r="B8" s="34">
        <v>82.1</v>
      </c>
      <c r="C8" s="34">
        <v>176</v>
      </c>
      <c r="D8" s="34">
        <v>19.2</v>
      </c>
      <c r="E8" s="35">
        <f t="shared" si="0"/>
        <v>26.504390495867767</v>
      </c>
      <c r="F8" s="35" t="str">
        <f t="shared" si="1"/>
        <v>méně než 35 let</v>
      </c>
    </row>
    <row r="9" spans="1:6" ht="15.75" x14ac:dyDescent="0.25">
      <c r="A9" s="36">
        <v>25</v>
      </c>
      <c r="B9" s="36">
        <v>79.8</v>
      </c>
      <c r="C9" s="36">
        <v>183</v>
      </c>
      <c r="D9" s="36">
        <v>12.4</v>
      </c>
      <c r="E9" s="35">
        <f t="shared" si="0"/>
        <v>23.828719878168947</v>
      </c>
      <c r="F9" s="35" t="str">
        <f t="shared" si="1"/>
        <v>méně než 35 let</v>
      </c>
    </row>
    <row r="10" spans="1:6" ht="15.75" x14ac:dyDescent="0.25">
      <c r="A10" s="36">
        <v>25</v>
      </c>
      <c r="B10" s="36">
        <v>86.6</v>
      </c>
      <c r="C10" s="36">
        <v>186</v>
      </c>
      <c r="D10" s="36">
        <v>4.0999999999999996</v>
      </c>
      <c r="E10" s="35">
        <f t="shared" si="0"/>
        <v>25.031795583304422</v>
      </c>
      <c r="F10" s="35" t="str">
        <f t="shared" si="1"/>
        <v>méně než 35 let</v>
      </c>
    </row>
    <row r="11" spans="1:6" ht="15.75" x14ac:dyDescent="0.25">
      <c r="A11" s="36">
        <v>23</v>
      </c>
      <c r="B11" s="36">
        <v>89.9</v>
      </c>
      <c r="C11" s="36">
        <v>185</v>
      </c>
      <c r="D11" s="36">
        <v>11.7</v>
      </c>
      <c r="E11" s="35">
        <f t="shared" si="0"/>
        <v>26.267348429510591</v>
      </c>
      <c r="F11" s="35" t="str">
        <f t="shared" si="1"/>
        <v>méně než 35 let</v>
      </c>
    </row>
    <row r="12" spans="1:6" ht="15.75" x14ac:dyDescent="0.25">
      <c r="A12" s="36">
        <v>26</v>
      </c>
      <c r="B12" s="36">
        <v>84.5</v>
      </c>
      <c r="C12" s="36">
        <v>188</v>
      </c>
      <c r="D12" s="36">
        <v>7.1</v>
      </c>
      <c r="E12" s="35">
        <f t="shared" si="0"/>
        <v>23.907876867360798</v>
      </c>
      <c r="F12" s="35" t="str">
        <f t="shared" si="1"/>
        <v>méně než 35 let</v>
      </c>
    </row>
    <row r="13" spans="1:6" ht="15.75" x14ac:dyDescent="0.25">
      <c r="A13" s="36">
        <v>27</v>
      </c>
      <c r="B13" s="36">
        <v>98</v>
      </c>
      <c r="C13" s="36">
        <v>192</v>
      </c>
      <c r="D13" s="36">
        <v>7.8</v>
      </c>
      <c r="E13" s="35">
        <f t="shared" si="0"/>
        <v>26.584201388888889</v>
      </c>
      <c r="F13" s="35" t="str">
        <f t="shared" si="1"/>
        <v>méně než 35 let</v>
      </c>
    </row>
    <row r="14" spans="1:6" ht="15.75" x14ac:dyDescent="0.25">
      <c r="A14" s="36">
        <v>32</v>
      </c>
      <c r="B14" s="36">
        <v>81.900000000000006</v>
      </c>
      <c r="C14" s="36">
        <v>175</v>
      </c>
      <c r="D14" s="36">
        <v>20.8</v>
      </c>
      <c r="E14" s="35">
        <f t="shared" si="0"/>
        <v>26.742857142857144</v>
      </c>
      <c r="F14" s="35" t="str">
        <f t="shared" si="1"/>
        <v>méně než 35 let</v>
      </c>
    </row>
    <row r="15" spans="1:6" ht="15.75" x14ac:dyDescent="0.25">
      <c r="A15" s="36">
        <v>30</v>
      </c>
      <c r="B15" s="36">
        <v>93.1</v>
      </c>
      <c r="C15" s="36">
        <v>180</v>
      </c>
      <c r="D15" s="36">
        <v>21.2</v>
      </c>
      <c r="E15" s="35">
        <f t="shared" si="0"/>
        <v>28.734567901234563</v>
      </c>
      <c r="F15" s="35" t="str">
        <f t="shared" si="1"/>
        <v>méně než 35 let</v>
      </c>
    </row>
    <row r="16" spans="1:6" ht="15.75" x14ac:dyDescent="0.25">
      <c r="A16" s="36">
        <v>35</v>
      </c>
      <c r="B16" s="36">
        <v>85.2</v>
      </c>
      <c r="C16" s="36">
        <v>175</v>
      </c>
      <c r="D16" s="36">
        <v>22.1</v>
      </c>
      <c r="E16" s="35">
        <f t="shared" si="0"/>
        <v>27.820408163265306</v>
      </c>
      <c r="F16" s="35" t="str">
        <f t="shared" si="1"/>
        <v>35 let - 50 let</v>
      </c>
    </row>
    <row r="17" spans="1:6" ht="15.75" x14ac:dyDescent="0.25">
      <c r="A17" s="36">
        <v>35</v>
      </c>
      <c r="B17" s="36">
        <v>73.8</v>
      </c>
      <c r="C17" s="36">
        <v>166</v>
      </c>
      <c r="D17" s="36">
        <v>20.9</v>
      </c>
      <c r="E17" s="35">
        <f t="shared" si="0"/>
        <v>26.781826099579039</v>
      </c>
      <c r="F17" s="35" t="str">
        <f t="shared" si="1"/>
        <v>35 let - 50 let</v>
      </c>
    </row>
    <row r="18" spans="1:6" ht="15.75" x14ac:dyDescent="0.25">
      <c r="A18" s="36">
        <v>34</v>
      </c>
      <c r="B18" s="36">
        <v>88.8</v>
      </c>
      <c r="C18" s="36">
        <v>179</v>
      </c>
      <c r="D18" s="36">
        <v>29</v>
      </c>
      <c r="E18" s="35">
        <f t="shared" si="0"/>
        <v>27.714490808651416</v>
      </c>
      <c r="F18" s="35" t="str">
        <f t="shared" si="1"/>
        <v>méně než 35 let</v>
      </c>
    </row>
    <row r="19" spans="1:6" ht="15.75" x14ac:dyDescent="0.25">
      <c r="A19" s="36">
        <v>32</v>
      </c>
      <c r="B19" s="36">
        <v>94.9</v>
      </c>
      <c r="C19" s="36">
        <v>179</v>
      </c>
      <c r="D19" s="36">
        <v>22.9</v>
      </c>
      <c r="E19" s="35">
        <f t="shared" si="0"/>
        <v>29.618301551137606</v>
      </c>
      <c r="F19" s="35" t="str">
        <f t="shared" si="1"/>
        <v>méně než 35 let</v>
      </c>
    </row>
    <row r="20" spans="1:6" ht="15.75" x14ac:dyDescent="0.25">
      <c r="A20" s="36">
        <v>28</v>
      </c>
      <c r="B20" s="36">
        <v>83.3</v>
      </c>
      <c r="C20" s="36">
        <v>171</v>
      </c>
      <c r="D20" s="36">
        <v>16</v>
      </c>
      <c r="E20" s="35">
        <f t="shared" si="0"/>
        <v>28.487397831811499</v>
      </c>
      <c r="F20" s="35" t="str">
        <f t="shared" si="1"/>
        <v>méně než 35 let</v>
      </c>
    </row>
    <row r="21" spans="1:6" ht="15.75" x14ac:dyDescent="0.25">
      <c r="A21" s="36">
        <v>33</v>
      </c>
      <c r="B21" s="36">
        <v>96</v>
      </c>
      <c r="C21" s="36">
        <v>185</v>
      </c>
      <c r="D21" s="36">
        <v>16.5</v>
      </c>
      <c r="E21" s="35">
        <f t="shared" si="0"/>
        <v>28.049671292914532</v>
      </c>
      <c r="F21" s="35" t="str">
        <f t="shared" si="1"/>
        <v>méně než 35 let</v>
      </c>
    </row>
    <row r="22" spans="1:6" ht="15.75" x14ac:dyDescent="0.25">
      <c r="A22" s="36">
        <v>28</v>
      </c>
      <c r="B22" s="36">
        <v>81.2</v>
      </c>
      <c r="C22" s="36">
        <v>171</v>
      </c>
      <c r="D22" s="36">
        <v>19.100000000000001</v>
      </c>
      <c r="E22" s="35">
        <f t="shared" si="0"/>
        <v>27.769228138572554</v>
      </c>
      <c r="F22" s="35" t="str">
        <f t="shared" si="1"/>
        <v>méně než 35 let</v>
      </c>
    </row>
    <row r="23" spans="1:6" ht="15.75" x14ac:dyDescent="0.25">
      <c r="A23" s="36">
        <v>28</v>
      </c>
      <c r="B23" s="36">
        <v>90.9</v>
      </c>
      <c r="C23" s="36">
        <v>176</v>
      </c>
      <c r="D23" s="36">
        <v>15.2</v>
      </c>
      <c r="E23" s="35">
        <f t="shared" si="0"/>
        <v>29.345299586776861</v>
      </c>
      <c r="F23" s="35" t="str">
        <f t="shared" si="1"/>
        <v>méně než 35 let</v>
      </c>
    </row>
    <row r="24" spans="1:6" ht="15.75" x14ac:dyDescent="0.25">
      <c r="A24" s="36">
        <v>31</v>
      </c>
      <c r="B24" s="36">
        <v>63.6</v>
      </c>
      <c r="C24" s="36">
        <v>172</v>
      </c>
      <c r="D24" s="36">
        <v>15.6</v>
      </c>
      <c r="E24" s="35">
        <f t="shared" si="0"/>
        <v>21.498107084910764</v>
      </c>
      <c r="F24" s="35" t="str">
        <f t="shared" si="1"/>
        <v>méně než 35 let</v>
      </c>
    </row>
    <row r="25" spans="1:6" ht="15.75" x14ac:dyDescent="0.25">
      <c r="A25" s="36">
        <v>32</v>
      </c>
      <c r="B25" s="36">
        <v>67.5</v>
      </c>
      <c r="C25" s="36">
        <v>176</v>
      </c>
      <c r="D25" s="36">
        <v>17.7</v>
      </c>
      <c r="E25" s="35">
        <f t="shared" si="0"/>
        <v>21.791064049586776</v>
      </c>
      <c r="F25" s="35" t="str">
        <f t="shared" si="1"/>
        <v>méně než 35 let</v>
      </c>
    </row>
    <row r="26" spans="1:6" ht="15.75" x14ac:dyDescent="0.25">
      <c r="A26" s="36">
        <v>28</v>
      </c>
      <c r="B26" s="36">
        <v>68.599999999999994</v>
      </c>
      <c r="C26" s="36">
        <v>171</v>
      </c>
      <c r="D26" s="36">
        <v>14</v>
      </c>
      <c r="E26" s="35">
        <f t="shared" si="0"/>
        <v>23.460209979138881</v>
      </c>
      <c r="F26" s="35" t="str">
        <f t="shared" si="1"/>
        <v>méně než 35 let</v>
      </c>
    </row>
    <row r="27" spans="1:6" ht="15.75" x14ac:dyDescent="0.25">
      <c r="A27" s="36">
        <v>27</v>
      </c>
      <c r="B27" s="36">
        <v>72.2</v>
      </c>
      <c r="C27" s="36">
        <v>180</v>
      </c>
      <c r="D27" s="36">
        <v>3.7</v>
      </c>
      <c r="E27" s="35">
        <f t="shared" si="0"/>
        <v>22.283950617283949</v>
      </c>
      <c r="F27" s="35" t="str">
        <f t="shared" si="1"/>
        <v>méně než 35 let</v>
      </c>
    </row>
    <row r="28" spans="1:6" ht="15.75" x14ac:dyDescent="0.25">
      <c r="A28" s="36">
        <v>34</v>
      </c>
      <c r="B28" s="36">
        <v>59.6</v>
      </c>
      <c r="C28" s="36">
        <v>170</v>
      </c>
      <c r="D28" s="36">
        <v>7.9</v>
      </c>
      <c r="E28" s="35">
        <f t="shared" si="0"/>
        <v>20.622837370242216</v>
      </c>
      <c r="F28" s="35" t="str">
        <f t="shared" si="1"/>
        <v>méně než 35 let</v>
      </c>
    </row>
    <row r="29" spans="1:6" ht="15.75" x14ac:dyDescent="0.25">
      <c r="A29" s="36">
        <v>31</v>
      </c>
      <c r="B29" s="36">
        <v>67.099999999999994</v>
      </c>
      <c r="C29" s="36">
        <v>170</v>
      </c>
      <c r="D29" s="36">
        <v>22.9</v>
      </c>
      <c r="E29" s="35">
        <f t="shared" si="0"/>
        <v>23.217993079584776</v>
      </c>
      <c r="F29" s="35" t="str">
        <f t="shared" si="1"/>
        <v>méně než 35 let</v>
      </c>
    </row>
    <row r="30" spans="1:6" ht="15.75" x14ac:dyDescent="0.25">
      <c r="A30" s="36">
        <v>27</v>
      </c>
      <c r="B30" s="36">
        <v>60.4</v>
      </c>
      <c r="C30" s="36">
        <v>163</v>
      </c>
      <c r="D30" s="36">
        <v>3.7</v>
      </c>
      <c r="E30" s="35">
        <f t="shared" si="0"/>
        <v>22.733260566826001</v>
      </c>
      <c r="F30" s="35" t="str">
        <f t="shared" si="1"/>
        <v>méně než 35 let</v>
      </c>
    </row>
    <row r="31" spans="1:6" ht="15.75" x14ac:dyDescent="0.25">
      <c r="A31" s="36">
        <v>29</v>
      </c>
      <c r="B31" s="36">
        <v>72.900000000000006</v>
      </c>
      <c r="C31" s="36">
        <v>174</v>
      </c>
      <c r="D31" s="36">
        <v>8.8000000000000007</v>
      </c>
      <c r="E31" s="35">
        <f t="shared" si="0"/>
        <v>24.078478002378123</v>
      </c>
      <c r="F31" s="35" t="str">
        <f t="shared" si="1"/>
        <v>méně než 35 let</v>
      </c>
    </row>
    <row r="32" spans="1:6" ht="15.75" x14ac:dyDescent="0.25">
      <c r="A32" s="36">
        <v>32</v>
      </c>
      <c r="B32" s="36">
        <v>82.6</v>
      </c>
      <c r="C32" s="36">
        <v>186</v>
      </c>
      <c r="D32" s="36">
        <v>11.9</v>
      </c>
      <c r="E32" s="35">
        <f t="shared" si="0"/>
        <v>23.875592554052488</v>
      </c>
      <c r="F32" s="35" t="str">
        <f t="shared" si="1"/>
        <v>méně než 35 let</v>
      </c>
    </row>
    <row r="33" spans="1:6" ht="15.75" x14ac:dyDescent="0.25">
      <c r="A33" s="36">
        <v>29</v>
      </c>
      <c r="B33" s="36">
        <v>72.7</v>
      </c>
      <c r="C33" s="36">
        <v>180</v>
      </c>
      <c r="D33" s="36">
        <v>5.7</v>
      </c>
      <c r="E33" s="35">
        <f t="shared" si="0"/>
        <v>22.438271604938272</v>
      </c>
      <c r="F33" s="35" t="str">
        <f t="shared" si="1"/>
        <v>méně než 35 let</v>
      </c>
    </row>
    <row r="34" spans="1:6" ht="15.75" x14ac:dyDescent="0.25">
      <c r="A34" s="36">
        <v>27</v>
      </c>
      <c r="B34" s="36">
        <v>76.2</v>
      </c>
      <c r="C34" s="36">
        <v>180</v>
      </c>
      <c r="D34" s="36">
        <v>11.8</v>
      </c>
      <c r="E34" s="35">
        <f t="shared" si="0"/>
        <v>23.518518518518519</v>
      </c>
      <c r="F34" s="35" t="str">
        <f t="shared" si="1"/>
        <v>méně než 35 let</v>
      </c>
    </row>
    <row r="35" spans="1:6" ht="15.75" x14ac:dyDescent="0.25">
      <c r="A35" s="36">
        <v>23</v>
      </c>
      <c r="B35" s="36">
        <v>72.5</v>
      </c>
      <c r="C35" s="36">
        <v>182</v>
      </c>
      <c r="D35" s="36">
        <v>9.4</v>
      </c>
      <c r="E35" s="35">
        <f t="shared" si="0"/>
        <v>21.887453206134523</v>
      </c>
      <c r="F35" s="35" t="str">
        <f t="shared" si="1"/>
        <v>méně než 35 let</v>
      </c>
    </row>
    <row r="36" spans="1:6" ht="15.75" x14ac:dyDescent="0.25">
      <c r="A36" s="36">
        <v>23</v>
      </c>
      <c r="B36" s="36">
        <v>85.3</v>
      </c>
      <c r="C36" s="36">
        <v>195</v>
      </c>
      <c r="D36" s="36">
        <v>10.3</v>
      </c>
      <c r="E36" s="35">
        <f t="shared" si="0"/>
        <v>22.432610124917819</v>
      </c>
      <c r="F36" s="35" t="str">
        <f t="shared" si="1"/>
        <v>méně než 35 let</v>
      </c>
    </row>
    <row r="37" spans="1:6" ht="15.75" x14ac:dyDescent="0.25">
      <c r="A37" s="36">
        <v>24</v>
      </c>
      <c r="B37" s="36">
        <v>70.8</v>
      </c>
      <c r="C37" s="36">
        <v>178</v>
      </c>
      <c r="D37" s="36">
        <v>14.2</v>
      </c>
      <c r="E37" s="35">
        <f t="shared" si="0"/>
        <v>22.345663426335058</v>
      </c>
      <c r="F37" s="35" t="str">
        <f t="shared" si="1"/>
        <v>méně než 35 let</v>
      </c>
    </row>
    <row r="38" spans="1:6" ht="15.75" x14ac:dyDescent="0.25">
      <c r="A38" s="36">
        <v>24</v>
      </c>
      <c r="B38" s="36">
        <v>94.6</v>
      </c>
      <c r="C38" s="36">
        <v>183</v>
      </c>
      <c r="D38" s="36">
        <v>19.2</v>
      </c>
      <c r="E38" s="35">
        <f t="shared" si="0"/>
        <v>28.248081459583737</v>
      </c>
      <c r="F38" s="35" t="str">
        <f t="shared" si="1"/>
        <v>méně než 35 let</v>
      </c>
    </row>
    <row r="39" spans="1:6" ht="15.75" x14ac:dyDescent="0.25">
      <c r="A39" s="36">
        <v>25</v>
      </c>
      <c r="B39" s="36">
        <v>93.7</v>
      </c>
      <c r="C39" s="36">
        <v>176</v>
      </c>
      <c r="D39" s="36">
        <v>29.6</v>
      </c>
      <c r="E39" s="35">
        <f t="shared" si="0"/>
        <v>30.249225206611573</v>
      </c>
      <c r="F39" s="35" t="str">
        <f t="shared" si="1"/>
        <v>méně než 35 let</v>
      </c>
    </row>
    <row r="40" spans="1:6" ht="15.75" x14ac:dyDescent="0.25">
      <c r="A40" s="36">
        <v>25</v>
      </c>
      <c r="B40" s="36">
        <v>65.2</v>
      </c>
      <c r="C40" s="36">
        <v>183</v>
      </c>
      <c r="D40" s="36">
        <v>5.3</v>
      </c>
      <c r="E40" s="35">
        <f t="shared" si="0"/>
        <v>19.469079399205707</v>
      </c>
      <c r="F40" s="35" t="str">
        <f t="shared" si="1"/>
        <v>méně než 35 let</v>
      </c>
    </row>
    <row r="41" spans="1:6" ht="15.75" x14ac:dyDescent="0.25">
      <c r="A41" s="36">
        <v>26</v>
      </c>
      <c r="B41" s="36">
        <v>101.2</v>
      </c>
      <c r="C41" s="36">
        <v>177</v>
      </c>
      <c r="D41" s="36">
        <v>25.2</v>
      </c>
      <c r="E41" s="35">
        <f t="shared" si="0"/>
        <v>32.302339685275619</v>
      </c>
      <c r="F41" s="35" t="str">
        <f t="shared" si="1"/>
        <v>méně než 35 let</v>
      </c>
    </row>
    <row r="42" spans="1:6" ht="15.75" x14ac:dyDescent="0.25">
      <c r="A42" s="36">
        <v>26</v>
      </c>
      <c r="B42" s="36">
        <v>69.099999999999994</v>
      </c>
      <c r="C42" s="36">
        <v>174</v>
      </c>
      <c r="D42" s="36">
        <v>9.4</v>
      </c>
      <c r="E42" s="35">
        <f t="shared" si="0"/>
        <v>22.823358435724664</v>
      </c>
      <c r="F42" s="35" t="str">
        <f t="shared" si="1"/>
        <v>méně než 35 let</v>
      </c>
    </row>
    <row r="43" spans="1:6" ht="15.75" x14ac:dyDescent="0.25">
      <c r="A43" s="36">
        <v>26</v>
      </c>
      <c r="B43" s="36">
        <v>109.7</v>
      </c>
      <c r="C43" s="36">
        <v>188</v>
      </c>
      <c r="D43" s="36">
        <v>19.600000000000001</v>
      </c>
      <c r="E43" s="35">
        <f t="shared" si="0"/>
        <v>31.037799909461299</v>
      </c>
      <c r="F43" s="35" t="str">
        <f t="shared" si="1"/>
        <v>méně než 35 let</v>
      </c>
    </row>
    <row r="44" spans="1:6" ht="15.75" x14ac:dyDescent="0.25">
      <c r="A44" s="36">
        <v>27</v>
      </c>
      <c r="B44" s="36">
        <v>66.2</v>
      </c>
      <c r="C44" s="36">
        <v>182</v>
      </c>
      <c r="D44" s="36">
        <v>10.1</v>
      </c>
      <c r="E44" s="35">
        <f t="shared" si="0"/>
        <v>19.985508996498005</v>
      </c>
      <c r="F44" s="35" t="str">
        <f t="shared" si="1"/>
        <v>méně než 35 let</v>
      </c>
    </row>
    <row r="45" spans="1:6" ht="15.75" x14ac:dyDescent="0.25">
      <c r="A45" s="36">
        <v>27</v>
      </c>
      <c r="B45" s="36">
        <v>71.099999999999994</v>
      </c>
      <c r="C45" s="36">
        <v>169</v>
      </c>
      <c r="D45" s="36">
        <v>16.5</v>
      </c>
      <c r="E45" s="35">
        <f t="shared" si="0"/>
        <v>24.894086341514654</v>
      </c>
      <c r="F45" s="35" t="str">
        <f t="shared" si="1"/>
        <v>méně než 35 let</v>
      </c>
    </row>
    <row r="46" spans="1:6" ht="15.75" x14ac:dyDescent="0.25">
      <c r="A46" s="36">
        <v>27</v>
      </c>
      <c r="B46" s="36">
        <v>90.8</v>
      </c>
      <c r="C46" s="36">
        <v>185</v>
      </c>
      <c r="D46" s="36">
        <v>21</v>
      </c>
      <c r="E46" s="35">
        <f t="shared" si="0"/>
        <v>26.530314097881661</v>
      </c>
      <c r="F46" s="35" t="str">
        <f t="shared" si="1"/>
        <v>méně než 35 let</v>
      </c>
    </row>
    <row r="47" spans="1:6" ht="15.75" x14ac:dyDescent="0.25">
      <c r="A47" s="36">
        <v>28</v>
      </c>
      <c r="B47" s="36">
        <v>77.8</v>
      </c>
      <c r="C47" s="36">
        <v>190</v>
      </c>
      <c r="D47" s="36">
        <v>17.3</v>
      </c>
      <c r="E47" s="35">
        <f t="shared" si="0"/>
        <v>21.551246537396121</v>
      </c>
      <c r="F47" s="35" t="str">
        <f t="shared" si="1"/>
        <v>méně než 35 let</v>
      </c>
    </row>
    <row r="48" spans="1:6" ht="15.75" x14ac:dyDescent="0.25">
      <c r="A48" s="36">
        <v>28</v>
      </c>
      <c r="B48" s="36">
        <v>93.3</v>
      </c>
      <c r="C48" s="36">
        <v>174</v>
      </c>
      <c r="D48" s="36">
        <v>31.2</v>
      </c>
      <c r="E48" s="35">
        <f t="shared" si="0"/>
        <v>30.816488307570353</v>
      </c>
      <c r="F48" s="35" t="str">
        <f t="shared" si="1"/>
        <v>méně než 35 let</v>
      </c>
    </row>
    <row r="49" spans="1:6" ht="15.75" x14ac:dyDescent="0.25">
      <c r="A49" s="36">
        <v>28</v>
      </c>
      <c r="B49" s="36">
        <v>82.8</v>
      </c>
      <c r="C49" s="36">
        <v>182</v>
      </c>
      <c r="D49" s="36">
        <v>10</v>
      </c>
      <c r="E49" s="35">
        <f t="shared" si="0"/>
        <v>24.996981040937083</v>
      </c>
      <c r="F49" s="35" t="str">
        <f t="shared" si="1"/>
        <v>méně než 35 let</v>
      </c>
    </row>
    <row r="50" spans="1:6" ht="15.75" x14ac:dyDescent="0.25">
      <c r="A50" s="36">
        <v>30</v>
      </c>
      <c r="B50" s="36">
        <v>61.9</v>
      </c>
      <c r="C50" s="36">
        <v>173</v>
      </c>
      <c r="D50" s="36">
        <v>12.5</v>
      </c>
      <c r="E50" s="35">
        <f t="shared" si="0"/>
        <v>20.682281399311702</v>
      </c>
      <c r="F50" s="35" t="str">
        <f t="shared" si="1"/>
        <v>méně než 35 let</v>
      </c>
    </row>
    <row r="51" spans="1:6" ht="15.75" x14ac:dyDescent="0.25">
      <c r="A51" s="36">
        <v>31</v>
      </c>
      <c r="B51" s="36">
        <v>80.400000000000006</v>
      </c>
      <c r="C51" s="36">
        <v>180</v>
      </c>
      <c r="D51" s="36">
        <v>22.5</v>
      </c>
      <c r="E51" s="35">
        <f t="shared" si="0"/>
        <v>24.814814814814817</v>
      </c>
      <c r="F51" s="35" t="str">
        <f t="shared" si="1"/>
        <v>méně než 35 let</v>
      </c>
    </row>
    <row r="52" spans="1:6" ht="15.75" x14ac:dyDescent="0.25">
      <c r="A52" s="36">
        <v>31</v>
      </c>
      <c r="B52" s="36">
        <v>68.599999999999994</v>
      </c>
      <c r="C52" s="36">
        <v>182</v>
      </c>
      <c r="D52" s="36">
        <v>9.4</v>
      </c>
      <c r="E52" s="35">
        <f t="shared" si="0"/>
        <v>20.710059171597631</v>
      </c>
      <c r="F52" s="35" t="str">
        <f t="shared" si="1"/>
        <v>méně než 35 let</v>
      </c>
    </row>
    <row r="53" spans="1:6" ht="15.75" x14ac:dyDescent="0.25">
      <c r="A53" s="36">
        <v>33</v>
      </c>
      <c r="B53" s="36">
        <v>88.9</v>
      </c>
      <c r="C53" s="36">
        <v>184</v>
      </c>
      <c r="D53" s="36">
        <v>14.6</v>
      </c>
      <c r="E53" s="35">
        <f t="shared" si="0"/>
        <v>26.25827032136106</v>
      </c>
      <c r="F53" s="35" t="str">
        <f t="shared" si="1"/>
        <v>méně než 35 let</v>
      </c>
    </row>
    <row r="54" spans="1:6" ht="15.75" x14ac:dyDescent="0.25">
      <c r="A54" s="36">
        <v>33</v>
      </c>
      <c r="B54" s="36">
        <v>83.6</v>
      </c>
      <c r="C54" s="36">
        <v>173</v>
      </c>
      <c r="D54" s="36">
        <v>13</v>
      </c>
      <c r="E54" s="35">
        <f t="shared" si="0"/>
        <v>27.932774232349892</v>
      </c>
      <c r="F54" s="35" t="str">
        <f t="shared" si="1"/>
        <v>méně než 35 let</v>
      </c>
    </row>
    <row r="55" spans="1:6" ht="15.75" x14ac:dyDescent="0.25">
      <c r="A55" s="36">
        <v>34</v>
      </c>
      <c r="B55" s="36">
        <v>63.5</v>
      </c>
      <c r="C55" s="36">
        <v>178</v>
      </c>
      <c r="D55" s="36">
        <v>15.1</v>
      </c>
      <c r="E55" s="35">
        <f t="shared" si="0"/>
        <v>20.04166140638808</v>
      </c>
      <c r="F55" s="35" t="str">
        <f t="shared" si="1"/>
        <v>méně než 35 let</v>
      </c>
    </row>
    <row r="56" spans="1:6" ht="15.75" x14ac:dyDescent="0.25">
      <c r="A56" s="36">
        <v>34</v>
      </c>
      <c r="B56" s="36">
        <v>99.2</v>
      </c>
      <c r="C56" s="36">
        <v>181</v>
      </c>
      <c r="D56" s="36">
        <v>27.3</v>
      </c>
      <c r="E56" s="35">
        <f t="shared" si="0"/>
        <v>30.27990598577577</v>
      </c>
      <c r="F56" s="35" t="str">
        <f t="shared" si="1"/>
        <v>méně než 35 let</v>
      </c>
    </row>
    <row r="57" spans="1:6" ht="15.75" x14ac:dyDescent="0.25">
      <c r="A57" s="36">
        <v>35</v>
      </c>
      <c r="B57" s="36">
        <v>98.4</v>
      </c>
      <c r="C57" s="36">
        <v>186</v>
      </c>
      <c r="D57" s="36">
        <v>19.2</v>
      </c>
      <c r="E57" s="35">
        <f t="shared" si="0"/>
        <v>28.442594519597638</v>
      </c>
      <c r="F57" s="35" t="str">
        <f t="shared" si="1"/>
        <v>35 let - 50 let</v>
      </c>
    </row>
    <row r="58" spans="1:6" ht="15.75" x14ac:dyDescent="0.25">
      <c r="A58" s="36">
        <v>35</v>
      </c>
      <c r="B58" s="36">
        <v>75.400000000000006</v>
      </c>
      <c r="C58" s="36">
        <v>171</v>
      </c>
      <c r="D58" s="36">
        <v>21.8</v>
      </c>
      <c r="E58" s="35">
        <f t="shared" si="0"/>
        <v>25.785711842960232</v>
      </c>
      <c r="F58" s="35" t="str">
        <f t="shared" si="1"/>
        <v>35 let - 50 let</v>
      </c>
    </row>
    <row r="59" spans="1:6" ht="15.75" x14ac:dyDescent="0.25">
      <c r="A59" s="36">
        <v>35</v>
      </c>
      <c r="B59" s="36">
        <v>101.9</v>
      </c>
      <c r="C59" s="36">
        <v>182</v>
      </c>
      <c r="D59" s="36">
        <v>20.3</v>
      </c>
      <c r="E59" s="35">
        <f t="shared" si="0"/>
        <v>30.76319285110494</v>
      </c>
      <c r="F59" s="35" t="str">
        <f t="shared" si="1"/>
        <v>35 let - 50 let</v>
      </c>
    </row>
    <row r="60" spans="1:6" ht="15.75" x14ac:dyDescent="0.25">
      <c r="A60" s="36">
        <v>35</v>
      </c>
      <c r="B60" s="36">
        <v>103.5</v>
      </c>
      <c r="C60" s="36">
        <v>175</v>
      </c>
      <c r="D60" s="36">
        <v>34.299999999999997</v>
      </c>
      <c r="E60" s="35">
        <f t="shared" si="0"/>
        <v>33.795918367346935</v>
      </c>
      <c r="F60" s="35" t="str">
        <f t="shared" si="1"/>
        <v>35 let - 50 let</v>
      </c>
    </row>
    <row r="61" spans="1:6" ht="15.75" x14ac:dyDescent="0.25">
      <c r="A61" s="36">
        <v>35</v>
      </c>
      <c r="B61" s="36">
        <v>78.400000000000006</v>
      </c>
      <c r="C61" s="36">
        <v>175</v>
      </c>
      <c r="D61" s="36">
        <v>16.5</v>
      </c>
      <c r="E61" s="35">
        <f t="shared" si="0"/>
        <v>25.6</v>
      </c>
      <c r="F61" s="35" t="str">
        <f t="shared" si="1"/>
        <v>35 let - 50 let</v>
      </c>
    </row>
    <row r="62" spans="1:6" ht="15.75" x14ac:dyDescent="0.25">
      <c r="A62" s="36">
        <v>35</v>
      </c>
      <c r="B62" s="36">
        <v>69.099999999999994</v>
      </c>
      <c r="C62" s="36">
        <v>171</v>
      </c>
      <c r="D62" s="36">
        <v>3</v>
      </c>
      <c r="E62" s="35">
        <f t="shared" si="0"/>
        <v>23.63120276324339</v>
      </c>
      <c r="F62" s="35" t="str">
        <f t="shared" si="1"/>
        <v>35 let - 50 let</v>
      </c>
    </row>
    <row r="63" spans="1:6" ht="15.75" x14ac:dyDescent="0.25">
      <c r="A63" s="36">
        <v>35</v>
      </c>
      <c r="B63" s="36">
        <v>57</v>
      </c>
      <c r="C63" s="36">
        <v>165</v>
      </c>
      <c r="D63" s="36">
        <v>0.7</v>
      </c>
      <c r="E63" s="35">
        <f t="shared" si="0"/>
        <v>20.936639118457304</v>
      </c>
      <c r="F63" s="35" t="str">
        <f t="shared" si="1"/>
        <v>35 let - 50 let</v>
      </c>
    </row>
    <row r="64" spans="1:6" ht="15.75" x14ac:dyDescent="0.25">
      <c r="A64" s="36">
        <v>35</v>
      </c>
      <c r="B64" s="36">
        <v>80.400000000000006</v>
      </c>
      <c r="C64" s="36">
        <v>179</v>
      </c>
      <c r="D64" s="36">
        <v>20.5</v>
      </c>
      <c r="E64" s="35">
        <f t="shared" si="0"/>
        <v>25.092849786211417</v>
      </c>
      <c r="F64" s="35" t="str">
        <f t="shared" si="1"/>
        <v>35 let - 50 let</v>
      </c>
    </row>
    <row r="65" spans="1:6" ht="15.75" x14ac:dyDescent="0.25">
      <c r="A65" s="36">
        <v>41</v>
      </c>
      <c r="B65" s="36">
        <v>99.1</v>
      </c>
      <c r="C65" s="36">
        <v>179</v>
      </c>
      <c r="D65" s="36">
        <v>21.3</v>
      </c>
      <c r="E65" s="35">
        <f t="shared" si="0"/>
        <v>30.929122062357603</v>
      </c>
      <c r="F65" s="35" t="str">
        <f t="shared" si="1"/>
        <v>35 let - 50 let</v>
      </c>
    </row>
    <row r="66" spans="1:6" ht="15.75" x14ac:dyDescent="0.25">
      <c r="A66" s="36">
        <v>41</v>
      </c>
      <c r="B66" s="36">
        <v>112.2</v>
      </c>
      <c r="C66" s="36">
        <v>185</v>
      </c>
      <c r="D66" s="36">
        <v>32.299999999999997</v>
      </c>
      <c r="E66" s="35">
        <f t="shared" si="0"/>
        <v>32.783053323593862</v>
      </c>
      <c r="F66" s="35" t="str">
        <f t="shared" si="1"/>
        <v>35 let - 50 let</v>
      </c>
    </row>
    <row r="67" spans="1:6" ht="15.75" x14ac:dyDescent="0.25">
      <c r="A67" s="36">
        <v>49</v>
      </c>
      <c r="B67" s="36">
        <v>87</v>
      </c>
      <c r="C67" s="36">
        <v>164</v>
      </c>
      <c r="D67" s="36">
        <v>40.1</v>
      </c>
      <c r="E67" s="35">
        <f t="shared" ref="E67:E130" si="2">B67/(C67/100)^2</f>
        <v>32.346817370612733</v>
      </c>
      <c r="F67" s="35" t="str">
        <f t="shared" ref="F67:F130" si="3">IF(A67&lt;35,"méně než 35 let",IF(A67&lt;51,"35 let - 50 let","více než 50 let"))</f>
        <v>35 let - 50 let</v>
      </c>
    </row>
    <row r="68" spans="1:6" ht="15.75" x14ac:dyDescent="0.25">
      <c r="A68" s="36">
        <v>40</v>
      </c>
      <c r="B68" s="36">
        <v>91.7</v>
      </c>
      <c r="C68" s="36">
        <v>176</v>
      </c>
      <c r="D68" s="36">
        <v>24.2</v>
      </c>
      <c r="E68" s="35">
        <f t="shared" si="2"/>
        <v>29.60356404958678</v>
      </c>
      <c r="F68" s="35" t="str">
        <f t="shared" si="3"/>
        <v>35 let - 50 let</v>
      </c>
    </row>
    <row r="69" spans="1:6" ht="15.75" x14ac:dyDescent="0.25">
      <c r="A69" s="36">
        <v>50</v>
      </c>
      <c r="B69" s="36">
        <v>89.2</v>
      </c>
      <c r="C69" s="36">
        <v>172</v>
      </c>
      <c r="D69" s="36">
        <v>28.4</v>
      </c>
      <c r="E69" s="35">
        <f t="shared" si="2"/>
        <v>30.151433207138997</v>
      </c>
      <c r="F69" s="35" t="str">
        <f t="shared" si="3"/>
        <v>35 let - 50 let</v>
      </c>
    </row>
    <row r="70" spans="1:6" ht="15.75" x14ac:dyDescent="0.25">
      <c r="A70" s="36">
        <v>46</v>
      </c>
      <c r="B70" s="36">
        <v>164.7</v>
      </c>
      <c r="C70" s="36">
        <v>182</v>
      </c>
      <c r="D70" s="36">
        <v>35.200000000000003</v>
      </c>
      <c r="E70" s="35">
        <f t="shared" si="2"/>
        <v>49.722255766211802</v>
      </c>
      <c r="F70" s="35" t="str">
        <f t="shared" si="3"/>
        <v>35 let - 50 let</v>
      </c>
    </row>
    <row r="71" spans="1:6" ht="15.75" x14ac:dyDescent="0.25">
      <c r="A71" s="36">
        <v>50</v>
      </c>
      <c r="B71" s="36">
        <v>92.1</v>
      </c>
      <c r="C71" s="36">
        <v>169</v>
      </c>
      <c r="D71" s="36">
        <v>32.6</v>
      </c>
      <c r="E71" s="35">
        <f t="shared" si="2"/>
        <v>32.246770071075943</v>
      </c>
      <c r="F71" s="35" t="str">
        <f t="shared" si="3"/>
        <v>35 let - 50 let</v>
      </c>
    </row>
    <row r="72" spans="1:6" ht="15.75" x14ac:dyDescent="0.25">
      <c r="A72" s="36">
        <v>45</v>
      </c>
      <c r="B72" s="36">
        <v>119.2</v>
      </c>
      <c r="C72" s="36">
        <v>173</v>
      </c>
      <c r="D72" s="36">
        <v>34.5</v>
      </c>
      <c r="E72" s="35">
        <f t="shared" si="2"/>
        <v>39.827591967656787</v>
      </c>
      <c r="F72" s="35" t="str">
        <f t="shared" si="3"/>
        <v>35 let - 50 let</v>
      </c>
    </row>
    <row r="73" spans="1:6" ht="15.75" x14ac:dyDescent="0.25">
      <c r="A73" s="36">
        <v>44</v>
      </c>
      <c r="B73" s="36">
        <v>93</v>
      </c>
      <c r="C73" s="36">
        <v>174</v>
      </c>
      <c r="D73" s="36">
        <v>32.9</v>
      </c>
      <c r="E73" s="35">
        <f t="shared" si="2"/>
        <v>30.717399920729289</v>
      </c>
      <c r="F73" s="35" t="str">
        <f t="shared" si="3"/>
        <v>35 let - 50 let</v>
      </c>
    </row>
    <row r="74" spans="1:6" ht="15.75" x14ac:dyDescent="0.25">
      <c r="A74" s="36">
        <v>48</v>
      </c>
      <c r="B74" s="36">
        <v>98.4</v>
      </c>
      <c r="C74" s="36">
        <v>176</v>
      </c>
      <c r="D74" s="36">
        <v>31.6</v>
      </c>
      <c r="E74" s="35">
        <f t="shared" si="2"/>
        <v>31.766528925619838</v>
      </c>
      <c r="F74" s="35" t="str">
        <f t="shared" si="3"/>
        <v>35 let - 50 let</v>
      </c>
    </row>
    <row r="75" spans="1:6" ht="15.75" x14ac:dyDescent="0.25">
      <c r="A75" s="36">
        <v>41</v>
      </c>
      <c r="B75" s="36">
        <v>96.2</v>
      </c>
      <c r="C75" s="36">
        <v>180</v>
      </c>
      <c r="D75" s="36">
        <v>32</v>
      </c>
      <c r="E75" s="35">
        <f t="shared" si="2"/>
        <v>29.691358024691358</v>
      </c>
      <c r="F75" s="35" t="str">
        <f t="shared" si="3"/>
        <v>35 let - 50 let</v>
      </c>
    </row>
    <row r="76" spans="1:6" ht="15.75" x14ac:dyDescent="0.25">
      <c r="A76" s="36">
        <v>39</v>
      </c>
      <c r="B76" s="36">
        <v>56.8</v>
      </c>
      <c r="C76" s="36">
        <v>171</v>
      </c>
      <c r="D76" s="36">
        <v>7.7</v>
      </c>
      <c r="E76" s="35">
        <f t="shared" si="2"/>
        <v>19.424780274272425</v>
      </c>
      <c r="F76" s="35" t="str">
        <f t="shared" si="3"/>
        <v>35 let - 50 let</v>
      </c>
    </row>
    <row r="77" spans="1:6" ht="15.75" x14ac:dyDescent="0.25">
      <c r="A77" s="36">
        <v>43</v>
      </c>
      <c r="B77" s="36">
        <v>74.5</v>
      </c>
      <c r="C77" s="36">
        <v>185</v>
      </c>
      <c r="D77" s="36">
        <v>13.9</v>
      </c>
      <c r="E77" s="35">
        <f t="shared" si="2"/>
        <v>21.767713659605551</v>
      </c>
      <c r="F77" s="35" t="str">
        <f t="shared" si="3"/>
        <v>35 let - 50 let</v>
      </c>
    </row>
    <row r="78" spans="1:6" ht="15.75" x14ac:dyDescent="0.25">
      <c r="A78" s="36">
        <v>40</v>
      </c>
      <c r="B78" s="36">
        <v>60.6</v>
      </c>
      <c r="C78" s="36">
        <v>170</v>
      </c>
      <c r="D78" s="36">
        <v>10.8</v>
      </c>
      <c r="E78" s="35">
        <f t="shared" si="2"/>
        <v>20.968858131487892</v>
      </c>
      <c r="F78" s="35" t="str">
        <f t="shared" si="3"/>
        <v>35 let - 50 let</v>
      </c>
    </row>
    <row r="79" spans="1:6" ht="15.75" x14ac:dyDescent="0.25">
      <c r="A79" s="36">
        <v>39</v>
      </c>
      <c r="B79" s="36">
        <v>67.400000000000006</v>
      </c>
      <c r="C79" s="36">
        <v>180</v>
      </c>
      <c r="D79" s="36">
        <v>5.6</v>
      </c>
      <c r="E79" s="35">
        <f t="shared" si="2"/>
        <v>20.802469135802468</v>
      </c>
      <c r="F79" s="35" t="str">
        <f t="shared" si="3"/>
        <v>35 let - 50 let</v>
      </c>
    </row>
    <row r="80" spans="1:6" ht="15.75" x14ac:dyDescent="0.25">
      <c r="A80" s="36">
        <v>45</v>
      </c>
      <c r="B80" s="36">
        <v>61.6</v>
      </c>
      <c r="C80" s="36">
        <v>173</v>
      </c>
      <c r="D80" s="36">
        <v>13.6</v>
      </c>
      <c r="E80" s="35">
        <f t="shared" si="2"/>
        <v>20.582044171205187</v>
      </c>
      <c r="F80" s="35" t="str">
        <f t="shared" si="3"/>
        <v>35 let - 50 let</v>
      </c>
    </row>
    <row r="81" spans="1:6" ht="15.75" x14ac:dyDescent="0.25">
      <c r="A81" s="36">
        <v>47</v>
      </c>
      <c r="B81" s="36">
        <v>57.8</v>
      </c>
      <c r="C81" s="36">
        <v>168</v>
      </c>
      <c r="D81" s="36">
        <v>4</v>
      </c>
      <c r="E81" s="35">
        <f t="shared" si="2"/>
        <v>20.479024943310659</v>
      </c>
      <c r="F81" s="35" t="str">
        <f t="shared" si="3"/>
        <v>35 let - 50 let</v>
      </c>
    </row>
    <row r="82" spans="1:6" ht="15.75" x14ac:dyDescent="0.25">
      <c r="A82" s="36">
        <v>47</v>
      </c>
      <c r="B82" s="36">
        <v>71.8</v>
      </c>
      <c r="C82" s="36">
        <v>182</v>
      </c>
      <c r="D82" s="36">
        <v>10.199999999999999</v>
      </c>
      <c r="E82" s="35">
        <f t="shared" si="2"/>
        <v>21.676126071730465</v>
      </c>
      <c r="F82" s="35" t="str">
        <f t="shared" si="3"/>
        <v>35 let - 50 let</v>
      </c>
    </row>
    <row r="83" spans="1:6" ht="15.75" x14ac:dyDescent="0.25">
      <c r="A83" s="36">
        <v>40</v>
      </c>
      <c r="B83" s="36">
        <v>63.2</v>
      </c>
      <c r="C83" s="36">
        <v>174</v>
      </c>
      <c r="D83" s="36">
        <v>6.6</v>
      </c>
      <c r="E83" s="35">
        <f t="shared" si="2"/>
        <v>20.874620161183778</v>
      </c>
      <c r="F83" s="35" t="str">
        <f t="shared" si="3"/>
        <v>35 let - 50 let</v>
      </c>
    </row>
    <row r="84" spans="1:6" ht="15.75" x14ac:dyDescent="0.25">
      <c r="A84" s="36">
        <v>51</v>
      </c>
      <c r="B84" s="36">
        <v>62.3</v>
      </c>
      <c r="C84" s="36">
        <v>171</v>
      </c>
      <c r="D84" s="36">
        <v>8</v>
      </c>
      <c r="E84" s="35">
        <f t="shared" si="2"/>
        <v>21.305700899422046</v>
      </c>
      <c r="F84" s="35" t="str">
        <f t="shared" si="3"/>
        <v>více než 50 let</v>
      </c>
    </row>
    <row r="85" spans="1:6" ht="15.75" x14ac:dyDescent="0.25">
      <c r="A85" s="36">
        <v>49</v>
      </c>
      <c r="B85" s="36">
        <v>69.3</v>
      </c>
      <c r="C85" s="36">
        <v>185</v>
      </c>
      <c r="D85" s="36">
        <v>6.3</v>
      </c>
      <c r="E85" s="35">
        <f t="shared" si="2"/>
        <v>20.248356464572677</v>
      </c>
      <c r="F85" s="35" t="str">
        <f t="shared" si="3"/>
        <v>35 let - 50 let</v>
      </c>
    </row>
    <row r="86" spans="1:6" ht="15.75" x14ac:dyDescent="0.25">
      <c r="A86" s="36">
        <v>42</v>
      </c>
      <c r="B86" s="36">
        <v>61.8</v>
      </c>
      <c r="C86" s="36">
        <v>170</v>
      </c>
      <c r="D86" s="36">
        <v>3.9</v>
      </c>
      <c r="E86" s="35">
        <f t="shared" si="2"/>
        <v>21.384083044982699</v>
      </c>
      <c r="F86" s="35" t="str">
        <f t="shared" si="3"/>
        <v>35 let - 50 let</v>
      </c>
    </row>
    <row r="87" spans="1:6" ht="15.75" x14ac:dyDescent="0.25">
      <c r="A87" s="36">
        <v>54</v>
      </c>
      <c r="B87" s="36">
        <v>89.8</v>
      </c>
      <c r="C87" s="36">
        <v>181</v>
      </c>
      <c r="D87" s="36">
        <v>22.6</v>
      </c>
      <c r="E87" s="35">
        <f t="shared" si="2"/>
        <v>27.410640700833309</v>
      </c>
      <c r="F87" s="35" t="str">
        <f t="shared" si="3"/>
        <v>více než 50 let</v>
      </c>
    </row>
    <row r="88" spans="1:6" ht="15.75" x14ac:dyDescent="0.25">
      <c r="A88" s="36">
        <v>58</v>
      </c>
      <c r="B88" s="36">
        <v>82.3</v>
      </c>
      <c r="C88" s="36">
        <v>171</v>
      </c>
      <c r="D88" s="36">
        <v>20.399999999999999</v>
      </c>
      <c r="E88" s="35">
        <f t="shared" si="2"/>
        <v>28.145412263602477</v>
      </c>
      <c r="F88" s="35" t="str">
        <f t="shared" si="3"/>
        <v>více než 50 let</v>
      </c>
    </row>
    <row r="89" spans="1:6" ht="15.75" x14ac:dyDescent="0.25">
      <c r="A89" s="36">
        <v>62</v>
      </c>
      <c r="B89" s="36">
        <v>91.3</v>
      </c>
      <c r="C89" s="36">
        <v>175</v>
      </c>
      <c r="D89" s="36">
        <v>28</v>
      </c>
      <c r="E89" s="35">
        <f t="shared" si="2"/>
        <v>29.812244897959182</v>
      </c>
      <c r="F89" s="35" t="str">
        <f t="shared" si="3"/>
        <v>více než 50 let</v>
      </c>
    </row>
    <row r="90" spans="1:6" ht="15.75" x14ac:dyDescent="0.25">
      <c r="A90" s="36">
        <v>54</v>
      </c>
      <c r="B90" s="36">
        <v>91.9</v>
      </c>
      <c r="C90" s="36">
        <v>178</v>
      </c>
      <c r="D90" s="36">
        <v>31.5</v>
      </c>
      <c r="E90" s="35">
        <f t="shared" si="2"/>
        <v>29.005176114127003</v>
      </c>
      <c r="F90" s="35" t="str">
        <f t="shared" si="3"/>
        <v>více než 50 let</v>
      </c>
    </row>
    <row r="91" spans="1:6" ht="15.75" x14ac:dyDescent="0.25">
      <c r="A91" s="36">
        <v>61</v>
      </c>
      <c r="B91" s="36">
        <v>81.5</v>
      </c>
      <c r="C91" s="36">
        <v>166</v>
      </c>
      <c r="D91" s="36">
        <v>24.6</v>
      </c>
      <c r="E91" s="35">
        <f t="shared" si="2"/>
        <v>29.576135868776312</v>
      </c>
      <c r="F91" s="35" t="str">
        <f t="shared" si="3"/>
        <v>více než 50 let</v>
      </c>
    </row>
    <row r="92" spans="1:6" ht="15.75" x14ac:dyDescent="0.25">
      <c r="A92" s="36">
        <v>62</v>
      </c>
      <c r="B92" s="36">
        <v>98</v>
      </c>
      <c r="C92" s="36">
        <v>185</v>
      </c>
      <c r="D92" s="36">
        <v>26.1</v>
      </c>
      <c r="E92" s="35">
        <f t="shared" si="2"/>
        <v>28.634039444850252</v>
      </c>
      <c r="F92" s="35" t="str">
        <f t="shared" si="3"/>
        <v>více než 50 let</v>
      </c>
    </row>
    <row r="93" spans="1:6" ht="15.75" x14ac:dyDescent="0.25">
      <c r="A93" s="36">
        <v>56</v>
      </c>
      <c r="B93" s="36">
        <v>81.099999999999994</v>
      </c>
      <c r="C93" s="36">
        <v>173</v>
      </c>
      <c r="D93" s="36">
        <v>29.8</v>
      </c>
      <c r="E93" s="35">
        <f t="shared" si="2"/>
        <v>27.097463998128902</v>
      </c>
      <c r="F93" s="35" t="str">
        <f t="shared" si="3"/>
        <v>více než 50 let</v>
      </c>
    </row>
    <row r="94" spans="1:6" ht="15.75" x14ac:dyDescent="0.25">
      <c r="A94" s="36">
        <v>54</v>
      </c>
      <c r="B94" s="36">
        <v>87.7</v>
      </c>
      <c r="C94" s="36">
        <v>177</v>
      </c>
      <c r="D94" s="36">
        <v>30.7</v>
      </c>
      <c r="E94" s="35">
        <f t="shared" si="2"/>
        <v>27.993233106706246</v>
      </c>
      <c r="F94" s="35" t="str">
        <f t="shared" si="3"/>
        <v>více než 50 let</v>
      </c>
    </row>
    <row r="95" spans="1:6" ht="15.75" x14ac:dyDescent="0.25">
      <c r="A95" s="36">
        <v>61</v>
      </c>
      <c r="B95" s="36">
        <v>80.7</v>
      </c>
      <c r="C95" s="36">
        <v>169</v>
      </c>
      <c r="D95" s="36">
        <v>25.8</v>
      </c>
      <c r="E95" s="35">
        <f t="shared" si="2"/>
        <v>28.255313189314105</v>
      </c>
      <c r="F95" s="35" t="str">
        <f t="shared" si="3"/>
        <v>více než 50 let</v>
      </c>
    </row>
    <row r="96" spans="1:6" ht="15.75" x14ac:dyDescent="0.25">
      <c r="A96" s="36">
        <v>57</v>
      </c>
      <c r="B96" s="36">
        <v>93.2</v>
      </c>
      <c r="C96" s="36">
        <v>176</v>
      </c>
      <c r="D96" s="36">
        <v>32.299999999999997</v>
      </c>
      <c r="E96" s="35">
        <f t="shared" si="2"/>
        <v>30.087809917355372</v>
      </c>
      <c r="F96" s="35" t="str">
        <f t="shared" si="3"/>
        <v>více než 50 let</v>
      </c>
    </row>
    <row r="97" spans="1:6" ht="15.75" x14ac:dyDescent="0.25">
      <c r="A97" s="36">
        <v>55</v>
      </c>
      <c r="B97" s="36">
        <v>83.2</v>
      </c>
      <c r="C97" s="36">
        <v>170</v>
      </c>
      <c r="D97" s="36">
        <v>30</v>
      </c>
      <c r="E97" s="35">
        <f t="shared" si="2"/>
        <v>28.788927335640143</v>
      </c>
      <c r="F97" s="35" t="str">
        <f t="shared" si="3"/>
        <v>více než 50 let</v>
      </c>
    </row>
    <row r="98" spans="1:6" ht="15.75" x14ac:dyDescent="0.25">
      <c r="A98" s="36">
        <v>54</v>
      </c>
      <c r="B98" s="36">
        <v>68.7</v>
      </c>
      <c r="C98" s="36">
        <v>178</v>
      </c>
      <c r="D98" s="36">
        <v>21.5</v>
      </c>
      <c r="E98" s="35">
        <f t="shared" si="2"/>
        <v>21.682868324706476</v>
      </c>
      <c r="F98" s="35" t="str">
        <f t="shared" si="3"/>
        <v>více než 50 let</v>
      </c>
    </row>
    <row r="99" spans="1:6" ht="15.75" x14ac:dyDescent="0.25">
      <c r="A99" s="36">
        <v>55</v>
      </c>
      <c r="B99" s="36">
        <v>70.2</v>
      </c>
      <c r="C99" s="36">
        <v>180</v>
      </c>
      <c r="D99" s="36">
        <v>13.8</v>
      </c>
      <c r="E99" s="35">
        <f t="shared" si="2"/>
        <v>21.666666666666668</v>
      </c>
      <c r="F99" s="35" t="str">
        <f t="shared" si="3"/>
        <v>více než 50 let</v>
      </c>
    </row>
    <row r="100" spans="1:6" ht="15.75" x14ac:dyDescent="0.25">
      <c r="A100" s="36">
        <v>54</v>
      </c>
      <c r="B100" s="36">
        <v>70.400000000000006</v>
      </c>
      <c r="C100" s="36">
        <v>175</v>
      </c>
      <c r="D100" s="36">
        <v>6.3</v>
      </c>
      <c r="E100" s="35">
        <f t="shared" si="2"/>
        <v>22.987755102040818</v>
      </c>
      <c r="F100" s="35" t="str">
        <f t="shared" si="3"/>
        <v>více než 50 let</v>
      </c>
    </row>
    <row r="101" spans="1:6" ht="15.75" x14ac:dyDescent="0.25">
      <c r="A101" s="36">
        <v>55</v>
      </c>
      <c r="B101" s="36">
        <v>71.099999999999994</v>
      </c>
      <c r="C101" s="36">
        <v>180</v>
      </c>
      <c r="D101" s="36">
        <v>12.9</v>
      </c>
      <c r="E101" s="35">
        <f t="shared" si="2"/>
        <v>21.944444444444443</v>
      </c>
      <c r="F101" s="35" t="str">
        <f t="shared" si="3"/>
        <v>více než 50 let</v>
      </c>
    </row>
    <row r="102" spans="1:6" ht="15.75" x14ac:dyDescent="0.25">
      <c r="A102" s="36">
        <v>62</v>
      </c>
      <c r="B102" s="36">
        <v>76</v>
      </c>
      <c r="C102" s="36">
        <v>180</v>
      </c>
      <c r="D102" s="36">
        <v>24.3</v>
      </c>
      <c r="E102" s="35">
        <f t="shared" si="2"/>
        <v>23.456790123456788</v>
      </c>
      <c r="F102" s="35" t="str">
        <f t="shared" si="3"/>
        <v>více než 50 let</v>
      </c>
    </row>
    <row r="103" spans="1:6" ht="15.75" x14ac:dyDescent="0.25">
      <c r="A103" s="36">
        <v>55</v>
      </c>
      <c r="B103" s="36">
        <v>66.599999999999994</v>
      </c>
      <c r="C103" s="36">
        <v>173</v>
      </c>
      <c r="D103" s="36">
        <v>8.8000000000000007</v>
      </c>
      <c r="E103" s="35">
        <f t="shared" si="2"/>
        <v>22.252664639647161</v>
      </c>
      <c r="F103" s="35" t="str">
        <f t="shared" si="3"/>
        <v>více než 50 let</v>
      </c>
    </row>
    <row r="104" spans="1:6" ht="15.75" x14ac:dyDescent="0.25">
      <c r="A104" s="36">
        <v>56</v>
      </c>
      <c r="B104" s="36">
        <v>72.900000000000006</v>
      </c>
      <c r="C104" s="36">
        <v>186</v>
      </c>
      <c r="D104" s="36">
        <v>8.5</v>
      </c>
      <c r="E104" s="35">
        <f t="shared" si="2"/>
        <v>21.071800208116546</v>
      </c>
      <c r="F104" s="35" t="str">
        <f t="shared" si="3"/>
        <v>více než 50 let</v>
      </c>
    </row>
    <row r="105" spans="1:6" ht="15.75" x14ac:dyDescent="0.25">
      <c r="A105" s="36">
        <v>55</v>
      </c>
      <c r="B105" s="36">
        <v>56.7</v>
      </c>
      <c r="C105" s="36">
        <v>161</v>
      </c>
      <c r="D105" s="36">
        <v>13.5</v>
      </c>
      <c r="E105" s="35">
        <f t="shared" si="2"/>
        <v>21.874156089657035</v>
      </c>
      <c r="F105" s="35" t="str">
        <f t="shared" si="3"/>
        <v>více než 50 let</v>
      </c>
    </row>
    <row r="106" spans="1:6" ht="15.75" x14ac:dyDescent="0.25">
      <c r="A106" s="36">
        <v>61</v>
      </c>
      <c r="B106" s="36">
        <v>64.900000000000006</v>
      </c>
      <c r="C106" s="36">
        <v>166</v>
      </c>
      <c r="D106" s="36">
        <v>11.8</v>
      </c>
      <c r="E106" s="35">
        <f t="shared" si="2"/>
        <v>23.552039483234147</v>
      </c>
      <c r="F106" s="35" t="str">
        <f t="shared" si="3"/>
        <v>více než 50 let</v>
      </c>
    </row>
    <row r="107" spans="1:6" ht="15.75" x14ac:dyDescent="0.25">
      <c r="A107" s="36">
        <v>61</v>
      </c>
      <c r="B107" s="36">
        <v>67.2</v>
      </c>
      <c r="C107" s="36">
        <v>170</v>
      </c>
      <c r="D107" s="36">
        <v>18.5</v>
      </c>
      <c r="E107" s="35">
        <f t="shared" si="2"/>
        <v>23.252595155709347</v>
      </c>
      <c r="F107" s="35" t="str">
        <f t="shared" si="3"/>
        <v>více než 50 let</v>
      </c>
    </row>
    <row r="108" spans="1:6" ht="15.75" x14ac:dyDescent="0.25">
      <c r="A108" s="36">
        <v>57</v>
      </c>
      <c r="B108" s="36">
        <v>73.7</v>
      </c>
      <c r="C108" s="36">
        <v>175</v>
      </c>
      <c r="D108" s="36">
        <v>8.8000000000000007</v>
      </c>
      <c r="E108" s="35">
        <f t="shared" si="2"/>
        <v>24.06530612244898</v>
      </c>
      <c r="F108" s="35" t="str">
        <f t="shared" si="3"/>
        <v>více než 50 let</v>
      </c>
    </row>
    <row r="109" spans="1:6" ht="15.75" x14ac:dyDescent="0.25">
      <c r="A109" s="36">
        <v>64</v>
      </c>
      <c r="B109" s="36">
        <v>68.2</v>
      </c>
      <c r="C109" s="36">
        <v>169</v>
      </c>
      <c r="D109" s="36">
        <v>26.8</v>
      </c>
      <c r="E109" s="35">
        <f t="shared" si="2"/>
        <v>23.878715731241908</v>
      </c>
      <c r="F109" s="35" t="str">
        <f t="shared" si="3"/>
        <v>více než 50 let</v>
      </c>
    </row>
    <row r="110" spans="1:6" ht="15.75" x14ac:dyDescent="0.25">
      <c r="A110" s="36">
        <v>64</v>
      </c>
      <c r="B110" s="36">
        <v>86.3</v>
      </c>
      <c r="C110" s="36">
        <v>183</v>
      </c>
      <c r="D110" s="36">
        <v>18.399999999999999</v>
      </c>
      <c r="E110" s="35">
        <f t="shared" si="2"/>
        <v>25.769655707844361</v>
      </c>
      <c r="F110" s="35" t="str">
        <f t="shared" si="3"/>
        <v>více než 50 let</v>
      </c>
    </row>
    <row r="111" spans="1:6" ht="15.75" x14ac:dyDescent="0.25">
      <c r="A111" s="36">
        <v>64</v>
      </c>
      <c r="B111" s="36">
        <v>72.599999999999994</v>
      </c>
      <c r="C111" s="36">
        <v>166</v>
      </c>
      <c r="D111" s="36">
        <v>23.1</v>
      </c>
      <c r="E111" s="35">
        <f t="shared" si="2"/>
        <v>26.346349252431413</v>
      </c>
      <c r="F111" s="35" t="str">
        <f t="shared" si="3"/>
        <v>více než 50 let</v>
      </c>
    </row>
    <row r="112" spans="1:6" ht="15.75" x14ac:dyDescent="0.25">
      <c r="A112" s="36">
        <v>46</v>
      </c>
      <c r="B112" s="36">
        <v>80.2</v>
      </c>
      <c r="C112" s="36">
        <v>183</v>
      </c>
      <c r="D112" s="36">
        <v>8.3000000000000007</v>
      </c>
      <c r="E112" s="35">
        <f t="shared" si="2"/>
        <v>23.948162083072052</v>
      </c>
      <c r="F112" s="35" t="str">
        <f t="shared" si="3"/>
        <v>35 let - 50 let</v>
      </c>
    </row>
    <row r="113" spans="1:6" ht="15.75" x14ac:dyDescent="0.25">
      <c r="A113" s="36">
        <v>48</v>
      </c>
      <c r="B113" s="36">
        <v>79.8</v>
      </c>
      <c r="C113" s="36">
        <v>184</v>
      </c>
      <c r="D113" s="36">
        <v>14.1</v>
      </c>
      <c r="E113" s="35">
        <f t="shared" si="2"/>
        <v>23.570415879017013</v>
      </c>
      <c r="F113" s="35" t="str">
        <f t="shared" si="3"/>
        <v>35 let - 50 let</v>
      </c>
    </row>
    <row r="114" spans="1:6" ht="15.75" x14ac:dyDescent="0.25">
      <c r="A114" s="36">
        <v>46</v>
      </c>
      <c r="B114" s="36">
        <v>80.3</v>
      </c>
      <c r="C114" s="36">
        <v>176</v>
      </c>
      <c r="D114" s="36">
        <v>20.5</v>
      </c>
      <c r="E114" s="35">
        <f t="shared" si="2"/>
        <v>25.923295454545453</v>
      </c>
      <c r="F114" s="35" t="str">
        <f t="shared" si="3"/>
        <v>35 let - 50 let</v>
      </c>
    </row>
    <row r="115" spans="1:6" ht="15.75" x14ac:dyDescent="0.25">
      <c r="A115" s="36">
        <v>44</v>
      </c>
      <c r="B115" s="36">
        <v>81.5</v>
      </c>
      <c r="C115" s="36">
        <v>175</v>
      </c>
      <c r="D115" s="36">
        <v>18.2</v>
      </c>
      <c r="E115" s="35">
        <f t="shared" si="2"/>
        <v>26.612244897959183</v>
      </c>
      <c r="F115" s="35" t="str">
        <f t="shared" si="3"/>
        <v>35 let - 50 let</v>
      </c>
    </row>
    <row r="116" spans="1:6" ht="15.75" x14ac:dyDescent="0.25">
      <c r="A116" s="36">
        <v>47</v>
      </c>
      <c r="B116" s="36">
        <v>75</v>
      </c>
      <c r="C116" s="36">
        <v>178</v>
      </c>
      <c r="D116" s="36">
        <v>8.5</v>
      </c>
      <c r="E116" s="35">
        <f t="shared" si="2"/>
        <v>23.671253629592222</v>
      </c>
      <c r="F116" s="35" t="str">
        <f t="shared" si="3"/>
        <v>35 let - 50 let</v>
      </c>
    </row>
    <row r="117" spans="1:6" ht="15.75" x14ac:dyDescent="0.25">
      <c r="A117" s="36">
        <v>46</v>
      </c>
      <c r="B117" s="36">
        <v>87.3</v>
      </c>
      <c r="C117" s="36">
        <v>181</v>
      </c>
      <c r="D117" s="36">
        <v>24.9</v>
      </c>
      <c r="E117" s="35">
        <f t="shared" si="2"/>
        <v>26.647538231433717</v>
      </c>
      <c r="F117" s="35" t="str">
        <f t="shared" si="3"/>
        <v>35 let - 50 let</v>
      </c>
    </row>
    <row r="118" spans="1:6" ht="15.75" x14ac:dyDescent="0.25">
      <c r="A118" s="36">
        <v>47</v>
      </c>
      <c r="B118" s="36">
        <v>83.6</v>
      </c>
      <c r="C118" s="36">
        <v>188</v>
      </c>
      <c r="D118" s="36">
        <v>9</v>
      </c>
      <c r="E118" s="35">
        <f t="shared" si="2"/>
        <v>23.65323675871435</v>
      </c>
      <c r="F118" s="35" t="str">
        <f t="shared" si="3"/>
        <v>35 let - 50 let</v>
      </c>
    </row>
    <row r="119" spans="1:6" ht="15.75" x14ac:dyDescent="0.25">
      <c r="A119" s="36">
        <v>53</v>
      </c>
      <c r="B119" s="36">
        <v>101.8</v>
      </c>
      <c r="C119" s="36">
        <v>196</v>
      </c>
      <c r="D119" s="36">
        <v>17.399999999999999</v>
      </c>
      <c r="E119" s="35">
        <f t="shared" si="2"/>
        <v>26.499375260308206</v>
      </c>
      <c r="F119" s="35" t="str">
        <f t="shared" si="3"/>
        <v>více než 50 let</v>
      </c>
    </row>
    <row r="120" spans="1:6" ht="15.75" x14ac:dyDescent="0.25">
      <c r="A120" s="36">
        <v>38</v>
      </c>
      <c r="B120" s="36">
        <v>85.6</v>
      </c>
      <c r="C120" s="36">
        <v>185</v>
      </c>
      <c r="D120" s="36">
        <v>9.6</v>
      </c>
      <c r="E120" s="35">
        <f t="shared" si="2"/>
        <v>25.01095690284879</v>
      </c>
      <c r="F120" s="35" t="str">
        <f t="shared" si="3"/>
        <v>35 let - 50 let</v>
      </c>
    </row>
    <row r="121" spans="1:6" ht="15.75" x14ac:dyDescent="0.25">
      <c r="A121" s="36">
        <v>50</v>
      </c>
      <c r="B121" s="36">
        <v>73.7</v>
      </c>
      <c r="C121" s="36">
        <v>168</v>
      </c>
      <c r="D121" s="36">
        <v>11.3</v>
      </c>
      <c r="E121" s="35">
        <f t="shared" si="2"/>
        <v>26.112528344671208</v>
      </c>
      <c r="F121" s="35" t="str">
        <f t="shared" si="3"/>
        <v>35 let - 50 let</v>
      </c>
    </row>
    <row r="122" spans="1:6" ht="15.75" x14ac:dyDescent="0.25">
      <c r="A122" s="36">
        <v>46</v>
      </c>
      <c r="B122" s="36">
        <v>71</v>
      </c>
      <c r="C122" s="36">
        <v>172</v>
      </c>
      <c r="D122" s="36">
        <v>17.8</v>
      </c>
      <c r="E122" s="35">
        <f t="shared" si="2"/>
        <v>23.999459167117362</v>
      </c>
      <c r="F122" s="35" t="str">
        <f t="shared" si="3"/>
        <v>35 let - 50 let</v>
      </c>
    </row>
    <row r="123" spans="1:6" ht="15.75" x14ac:dyDescent="0.25">
      <c r="A123" s="36">
        <v>47</v>
      </c>
      <c r="B123" s="36">
        <v>89.4</v>
      </c>
      <c r="C123" s="36">
        <v>181</v>
      </c>
      <c r="D123" s="36">
        <v>22.2</v>
      </c>
      <c r="E123" s="35">
        <f t="shared" si="2"/>
        <v>27.288544305729374</v>
      </c>
      <c r="F123" s="35" t="str">
        <f t="shared" si="3"/>
        <v>35 let - 50 let</v>
      </c>
    </row>
    <row r="124" spans="1:6" ht="15.75" x14ac:dyDescent="0.25">
      <c r="A124" s="36">
        <v>49</v>
      </c>
      <c r="B124" s="36">
        <v>90</v>
      </c>
      <c r="C124" s="36">
        <v>185</v>
      </c>
      <c r="D124" s="36">
        <v>21.2</v>
      </c>
      <c r="E124" s="35">
        <f t="shared" si="2"/>
        <v>26.296566837107374</v>
      </c>
      <c r="F124" s="35" t="str">
        <f t="shared" si="3"/>
        <v>35 let - 50 let</v>
      </c>
    </row>
    <row r="125" spans="1:6" ht="15.75" x14ac:dyDescent="0.25">
      <c r="A125" s="36">
        <v>48</v>
      </c>
      <c r="B125" s="36">
        <v>78.8</v>
      </c>
      <c r="C125" s="36">
        <v>181</v>
      </c>
      <c r="D125" s="36">
        <v>20.399999999999999</v>
      </c>
      <c r="E125" s="35">
        <f t="shared" si="2"/>
        <v>24.052989835475106</v>
      </c>
      <c r="F125" s="35" t="str">
        <f t="shared" si="3"/>
        <v>35 let - 50 let</v>
      </c>
    </row>
    <row r="126" spans="1:6" ht="15.75" x14ac:dyDescent="0.25">
      <c r="A126" s="36">
        <v>41</v>
      </c>
      <c r="B126" s="36">
        <v>78.400000000000006</v>
      </c>
      <c r="C126" s="36">
        <v>180</v>
      </c>
      <c r="D126" s="36">
        <v>20.100000000000001</v>
      </c>
      <c r="E126" s="35">
        <f t="shared" si="2"/>
        <v>24.197530864197532</v>
      </c>
      <c r="F126" s="35" t="str">
        <f t="shared" si="3"/>
        <v>35 let - 50 let</v>
      </c>
    </row>
    <row r="127" spans="1:6" ht="15.75" x14ac:dyDescent="0.25">
      <c r="A127" s="36">
        <v>49</v>
      </c>
      <c r="B127" s="36">
        <v>89.2</v>
      </c>
      <c r="C127" s="36">
        <v>186</v>
      </c>
      <c r="D127" s="36">
        <v>22.3</v>
      </c>
      <c r="E127" s="35">
        <f t="shared" si="2"/>
        <v>25.783327552318184</v>
      </c>
      <c r="F127" s="35" t="str">
        <f t="shared" si="3"/>
        <v>35 let - 50 let</v>
      </c>
    </row>
    <row r="128" spans="1:6" ht="15.75" x14ac:dyDescent="0.25">
      <c r="A128" s="36">
        <v>43</v>
      </c>
      <c r="B128" s="36">
        <v>80.3</v>
      </c>
      <c r="C128" s="36">
        <v>175</v>
      </c>
      <c r="D128" s="36">
        <v>25.4</v>
      </c>
      <c r="E128" s="35">
        <f t="shared" si="2"/>
        <v>26.220408163265304</v>
      </c>
      <c r="F128" s="35" t="str">
        <f t="shared" si="3"/>
        <v>35 let - 50 let</v>
      </c>
    </row>
    <row r="129" spans="1:6" ht="15.75" x14ac:dyDescent="0.25">
      <c r="A129" s="36">
        <v>43</v>
      </c>
      <c r="B129" s="36">
        <v>75.099999999999994</v>
      </c>
      <c r="C129" s="36">
        <v>173</v>
      </c>
      <c r="D129" s="36">
        <v>18</v>
      </c>
      <c r="E129" s="35">
        <f t="shared" si="2"/>
        <v>25.092719435998529</v>
      </c>
      <c r="F129" s="35" t="str">
        <f t="shared" si="3"/>
        <v>35 let - 50 let</v>
      </c>
    </row>
    <row r="130" spans="1:6" ht="15.75" x14ac:dyDescent="0.25">
      <c r="A130" s="36">
        <v>43</v>
      </c>
      <c r="B130" s="36">
        <v>90.8</v>
      </c>
      <c r="C130" s="36">
        <v>185</v>
      </c>
      <c r="D130" s="36">
        <v>19.3</v>
      </c>
      <c r="E130" s="35">
        <f t="shared" si="2"/>
        <v>26.530314097881661</v>
      </c>
      <c r="F130" s="35" t="str">
        <f t="shared" si="3"/>
        <v>35 let - 50 let</v>
      </c>
    </row>
    <row r="131" spans="1:6" ht="15.75" x14ac:dyDescent="0.25">
      <c r="A131" s="36">
        <v>52</v>
      </c>
      <c r="B131" s="36">
        <v>92.2</v>
      </c>
      <c r="C131" s="36">
        <v>187</v>
      </c>
      <c r="D131" s="36">
        <v>18.3</v>
      </c>
      <c r="E131" s="35">
        <f t="shared" ref="E131:E194" si="4">B131/(C131/100)^2</f>
        <v>26.366210071777857</v>
      </c>
      <c r="F131" s="35" t="str">
        <f t="shared" ref="F131:F194" si="5">IF(A131&lt;35,"méně než 35 let",IF(A131&lt;51,"35 let - 50 let","více než 50 let"))</f>
        <v>více než 50 let</v>
      </c>
    </row>
    <row r="132" spans="1:6" ht="15.75" x14ac:dyDescent="0.25">
      <c r="A132" s="36">
        <v>43</v>
      </c>
      <c r="B132" s="36">
        <v>88</v>
      </c>
      <c r="C132" s="36">
        <v>190</v>
      </c>
      <c r="D132" s="36">
        <v>17.3</v>
      </c>
      <c r="E132" s="35">
        <f t="shared" si="4"/>
        <v>24.37673130193906</v>
      </c>
      <c r="F132" s="35" t="str">
        <f t="shared" si="5"/>
        <v>35 let - 50 let</v>
      </c>
    </row>
    <row r="133" spans="1:6" ht="15.75" x14ac:dyDescent="0.25">
      <c r="A133" s="36">
        <v>40</v>
      </c>
      <c r="B133" s="36">
        <v>76.400000000000006</v>
      </c>
      <c r="C133" s="36">
        <v>175</v>
      </c>
      <c r="D133" s="36">
        <v>21.4</v>
      </c>
      <c r="E133" s="35">
        <f t="shared" si="4"/>
        <v>24.946938775510205</v>
      </c>
      <c r="F133" s="35" t="str">
        <f t="shared" si="5"/>
        <v>35 let - 50 let</v>
      </c>
    </row>
    <row r="134" spans="1:6" ht="15.75" x14ac:dyDescent="0.25">
      <c r="A134" s="36">
        <v>43</v>
      </c>
      <c r="B134" s="36">
        <v>77.5</v>
      </c>
      <c r="C134" s="36">
        <v>173</v>
      </c>
      <c r="D134" s="36">
        <v>19.7</v>
      </c>
      <c r="E134" s="35">
        <f t="shared" si="4"/>
        <v>25.89461726085068</v>
      </c>
      <c r="F134" s="35" t="str">
        <f t="shared" si="5"/>
        <v>35 let - 50 let</v>
      </c>
    </row>
    <row r="135" spans="1:6" ht="15.75" x14ac:dyDescent="0.25">
      <c r="A135" s="36">
        <v>43</v>
      </c>
      <c r="B135" s="36">
        <v>83.1</v>
      </c>
      <c r="C135" s="36">
        <v>176</v>
      </c>
      <c r="D135" s="36">
        <v>28</v>
      </c>
      <c r="E135" s="35">
        <f t="shared" si="4"/>
        <v>26.827221074380166</v>
      </c>
      <c r="F135" s="35" t="str">
        <f t="shared" si="5"/>
        <v>35 let - 50 let</v>
      </c>
    </row>
    <row r="136" spans="1:6" ht="15.75" x14ac:dyDescent="0.25">
      <c r="A136" s="36">
        <v>47</v>
      </c>
      <c r="B136" s="36">
        <v>80.900000000000006</v>
      </c>
      <c r="C136" s="36">
        <v>176</v>
      </c>
      <c r="D136" s="36">
        <v>22.1</v>
      </c>
      <c r="E136" s="35">
        <f t="shared" si="4"/>
        <v>26.116993801652896</v>
      </c>
      <c r="F136" s="35" t="str">
        <f t="shared" si="5"/>
        <v>35 let - 50 let</v>
      </c>
    </row>
    <row r="137" spans="1:6" ht="15.75" x14ac:dyDescent="0.25">
      <c r="A137" s="36">
        <v>42</v>
      </c>
      <c r="B137" s="36">
        <v>73.900000000000006</v>
      </c>
      <c r="C137" s="36">
        <v>177</v>
      </c>
      <c r="D137" s="36">
        <v>21.3</v>
      </c>
      <c r="E137" s="35">
        <f t="shared" si="4"/>
        <v>23.588368604168661</v>
      </c>
      <c r="F137" s="35" t="str">
        <f t="shared" si="5"/>
        <v>35 let - 50 let</v>
      </c>
    </row>
    <row r="138" spans="1:6" ht="15.75" x14ac:dyDescent="0.25">
      <c r="A138" s="36">
        <v>48</v>
      </c>
      <c r="B138" s="36">
        <v>79.5</v>
      </c>
      <c r="C138" s="36">
        <v>181</v>
      </c>
      <c r="D138" s="36">
        <v>26.7</v>
      </c>
      <c r="E138" s="35">
        <f t="shared" si="4"/>
        <v>24.266658526906994</v>
      </c>
      <c r="F138" s="35" t="str">
        <f t="shared" si="5"/>
        <v>35 let - 50 let</v>
      </c>
    </row>
    <row r="139" spans="1:6" ht="15.75" x14ac:dyDescent="0.25">
      <c r="A139" s="36">
        <v>40</v>
      </c>
      <c r="B139" s="36">
        <v>71.7</v>
      </c>
      <c r="C139" s="36">
        <v>175</v>
      </c>
      <c r="D139" s="36">
        <v>16.7</v>
      </c>
      <c r="E139" s="35">
        <f t="shared" si="4"/>
        <v>23.412244897959184</v>
      </c>
      <c r="F139" s="35" t="str">
        <f t="shared" si="5"/>
        <v>35 let - 50 let</v>
      </c>
    </row>
    <row r="140" spans="1:6" ht="15.75" x14ac:dyDescent="0.25">
      <c r="A140" s="36">
        <v>48</v>
      </c>
      <c r="B140" s="36">
        <v>80.400000000000006</v>
      </c>
      <c r="C140" s="36">
        <v>183</v>
      </c>
      <c r="D140" s="36">
        <v>20.100000000000001</v>
      </c>
      <c r="E140" s="35">
        <f t="shared" si="4"/>
        <v>24.007883185523603</v>
      </c>
      <c r="F140" s="35" t="str">
        <f t="shared" si="5"/>
        <v>35 let - 50 let</v>
      </c>
    </row>
    <row r="141" spans="1:6" ht="15.75" x14ac:dyDescent="0.25">
      <c r="A141" s="36">
        <v>51</v>
      </c>
      <c r="B141" s="36">
        <v>81.2</v>
      </c>
      <c r="C141" s="36">
        <v>181</v>
      </c>
      <c r="D141" s="36">
        <v>13.9</v>
      </c>
      <c r="E141" s="35">
        <f t="shared" si="4"/>
        <v>24.785568206098716</v>
      </c>
      <c r="F141" s="35" t="str">
        <f t="shared" si="5"/>
        <v>více než 50 let</v>
      </c>
    </row>
    <row r="142" spans="1:6" ht="15.75" x14ac:dyDescent="0.25">
      <c r="A142" s="36">
        <v>40</v>
      </c>
      <c r="B142" s="36">
        <v>86.6</v>
      </c>
      <c r="C142" s="36">
        <v>186</v>
      </c>
      <c r="D142" s="36">
        <v>25.8</v>
      </c>
      <c r="E142" s="35">
        <f t="shared" si="4"/>
        <v>25.031795583304422</v>
      </c>
      <c r="F142" s="35" t="str">
        <f t="shared" si="5"/>
        <v>35 let - 50 let</v>
      </c>
    </row>
    <row r="143" spans="1:6" ht="15.75" x14ac:dyDescent="0.25">
      <c r="A143" s="36">
        <v>44</v>
      </c>
      <c r="B143" s="36">
        <v>85</v>
      </c>
      <c r="C143" s="36">
        <v>182</v>
      </c>
      <c r="D143" s="36">
        <v>18.100000000000001</v>
      </c>
      <c r="E143" s="35">
        <f t="shared" si="4"/>
        <v>25.661152034778407</v>
      </c>
      <c r="F143" s="35" t="str">
        <f t="shared" si="5"/>
        <v>35 let - 50 let</v>
      </c>
    </row>
    <row r="144" spans="1:6" ht="15.75" x14ac:dyDescent="0.25">
      <c r="A144" s="36">
        <v>52</v>
      </c>
      <c r="B144" s="36">
        <v>93.7</v>
      </c>
      <c r="C144" s="36">
        <v>188</v>
      </c>
      <c r="D144" s="36">
        <v>27.9</v>
      </c>
      <c r="E144" s="35">
        <f t="shared" si="4"/>
        <v>26.510864644635586</v>
      </c>
      <c r="F144" s="35" t="str">
        <f t="shared" si="5"/>
        <v>více než 50 let</v>
      </c>
    </row>
    <row r="145" spans="1:6" ht="15.75" x14ac:dyDescent="0.25">
      <c r="A145" s="36">
        <v>44</v>
      </c>
      <c r="B145" s="36">
        <v>84</v>
      </c>
      <c r="C145" s="36">
        <v>180</v>
      </c>
      <c r="D145" s="36">
        <v>25.3</v>
      </c>
      <c r="E145" s="35">
        <f t="shared" si="4"/>
        <v>25.925925925925924</v>
      </c>
      <c r="F145" s="35" t="str">
        <f t="shared" si="5"/>
        <v>35 let - 50 let</v>
      </c>
    </row>
    <row r="146" spans="1:6" ht="15.75" x14ac:dyDescent="0.25">
      <c r="A146" s="36">
        <v>40</v>
      </c>
      <c r="B146" s="36">
        <v>72.7</v>
      </c>
      <c r="C146" s="36">
        <v>173</v>
      </c>
      <c r="D146" s="36">
        <v>14.7</v>
      </c>
      <c r="E146" s="35">
        <f t="shared" si="4"/>
        <v>24.290821611146381</v>
      </c>
      <c r="F146" s="35" t="str">
        <f t="shared" si="5"/>
        <v>35 let - 50 let</v>
      </c>
    </row>
    <row r="147" spans="1:6" ht="15.75" x14ac:dyDescent="0.25">
      <c r="A147" s="36">
        <v>47</v>
      </c>
      <c r="B147" s="36">
        <v>68.7</v>
      </c>
      <c r="C147" s="36">
        <v>168</v>
      </c>
      <c r="D147" s="36">
        <v>16</v>
      </c>
      <c r="E147" s="35">
        <f t="shared" si="4"/>
        <v>24.340986394557827</v>
      </c>
      <c r="F147" s="35" t="str">
        <f t="shared" si="5"/>
        <v>35 let - 50 let</v>
      </c>
    </row>
    <row r="148" spans="1:6" ht="15.75" x14ac:dyDescent="0.25">
      <c r="A148" s="36">
        <v>50</v>
      </c>
      <c r="B148" s="36">
        <v>73</v>
      </c>
      <c r="C148" s="36">
        <v>168</v>
      </c>
      <c r="D148" s="36">
        <v>13.8</v>
      </c>
      <c r="E148" s="35">
        <f t="shared" si="4"/>
        <v>25.864512471655331</v>
      </c>
      <c r="F148" s="35" t="str">
        <f t="shared" si="5"/>
        <v>35 let - 50 let</v>
      </c>
    </row>
    <row r="149" spans="1:6" ht="15.75" x14ac:dyDescent="0.25">
      <c r="A149" s="36">
        <v>46</v>
      </c>
      <c r="B149" s="36">
        <v>75.8</v>
      </c>
      <c r="C149" s="36">
        <v>169</v>
      </c>
      <c r="D149" s="36">
        <v>17.5</v>
      </c>
      <c r="E149" s="35">
        <f t="shared" si="4"/>
        <v>26.5396869857498</v>
      </c>
      <c r="F149" s="35" t="str">
        <f t="shared" si="5"/>
        <v>35 let - 50 let</v>
      </c>
    </row>
    <row r="150" spans="1:6" ht="15.75" x14ac:dyDescent="0.25">
      <c r="A150" s="36">
        <v>42</v>
      </c>
      <c r="B150" s="36">
        <v>80.5</v>
      </c>
      <c r="C150" s="36">
        <v>173</v>
      </c>
      <c r="D150" s="36">
        <v>27.2</v>
      </c>
      <c r="E150" s="35">
        <f t="shared" si="4"/>
        <v>26.896989541915868</v>
      </c>
      <c r="F150" s="35" t="str">
        <f t="shared" si="5"/>
        <v>35 let - 50 let</v>
      </c>
    </row>
    <row r="151" spans="1:6" ht="15.75" x14ac:dyDescent="0.25">
      <c r="A151" s="36">
        <v>43</v>
      </c>
      <c r="B151" s="36">
        <v>69.099999999999994</v>
      </c>
      <c r="C151" s="36">
        <v>171</v>
      </c>
      <c r="D151" s="36">
        <v>17.399999999999999</v>
      </c>
      <c r="E151" s="35">
        <f t="shared" si="4"/>
        <v>23.63120276324339</v>
      </c>
      <c r="F151" s="35" t="str">
        <f t="shared" si="5"/>
        <v>35 let - 50 let</v>
      </c>
    </row>
    <row r="152" spans="1:6" ht="15.75" x14ac:dyDescent="0.25">
      <c r="A152" s="36">
        <v>40</v>
      </c>
      <c r="B152" s="36">
        <v>87.2</v>
      </c>
      <c r="C152" s="36">
        <v>185</v>
      </c>
      <c r="D152" s="36">
        <v>20.8</v>
      </c>
      <c r="E152" s="35">
        <f t="shared" si="4"/>
        <v>25.47845142439737</v>
      </c>
      <c r="F152" s="35" t="str">
        <f t="shared" si="5"/>
        <v>35 let - 50 let</v>
      </c>
    </row>
    <row r="153" spans="1:6" ht="15.75" x14ac:dyDescent="0.25">
      <c r="A153" s="36">
        <v>42</v>
      </c>
      <c r="B153" s="36">
        <v>75</v>
      </c>
      <c r="C153" s="36">
        <v>176</v>
      </c>
      <c r="D153" s="36">
        <v>14.9</v>
      </c>
      <c r="E153" s="35">
        <f t="shared" si="4"/>
        <v>24.212293388429753</v>
      </c>
      <c r="F153" s="35" t="str">
        <f t="shared" si="5"/>
        <v>35 let - 50 let</v>
      </c>
    </row>
    <row r="154" spans="1:6" ht="15.75" x14ac:dyDescent="0.25">
      <c r="A154" s="36">
        <v>49</v>
      </c>
      <c r="B154" s="36">
        <v>77.900000000000006</v>
      </c>
      <c r="C154" s="36">
        <v>180</v>
      </c>
      <c r="D154" s="36">
        <v>18.100000000000001</v>
      </c>
      <c r="E154" s="35">
        <f t="shared" si="4"/>
        <v>24.043209876543209</v>
      </c>
      <c r="F154" s="35" t="str">
        <f t="shared" si="5"/>
        <v>35 let - 50 let</v>
      </c>
    </row>
    <row r="155" spans="1:6" ht="15.75" x14ac:dyDescent="0.25">
      <c r="A155" s="36">
        <v>40</v>
      </c>
      <c r="B155" s="36">
        <v>77.7</v>
      </c>
      <c r="C155" s="36">
        <v>178</v>
      </c>
      <c r="D155" s="36">
        <v>22.7</v>
      </c>
      <c r="E155" s="35">
        <f t="shared" si="4"/>
        <v>24.523418760257542</v>
      </c>
      <c r="F155" s="35" t="str">
        <f t="shared" si="5"/>
        <v>35 let - 50 let</v>
      </c>
    </row>
    <row r="156" spans="1:6" ht="15.75" x14ac:dyDescent="0.25">
      <c r="A156" s="36">
        <v>47</v>
      </c>
      <c r="B156" s="36">
        <v>89.4</v>
      </c>
      <c r="C156" s="36">
        <v>185</v>
      </c>
      <c r="D156" s="36">
        <v>23.6</v>
      </c>
      <c r="E156" s="35">
        <f t="shared" si="4"/>
        <v>26.121256391526661</v>
      </c>
      <c r="F156" s="35" t="str">
        <f t="shared" si="5"/>
        <v>35 let - 50 let</v>
      </c>
    </row>
    <row r="157" spans="1:6" ht="15.75" x14ac:dyDescent="0.25">
      <c r="A157" s="36">
        <v>50</v>
      </c>
      <c r="B157" s="36">
        <v>71.2</v>
      </c>
      <c r="C157" s="36">
        <v>168</v>
      </c>
      <c r="D157" s="36">
        <v>26.1</v>
      </c>
      <c r="E157" s="35">
        <f t="shared" si="4"/>
        <v>25.226757369614518</v>
      </c>
      <c r="F157" s="35" t="str">
        <f t="shared" si="5"/>
        <v>35 let - 50 let</v>
      </c>
    </row>
    <row r="158" spans="1:6" ht="15.75" x14ac:dyDescent="0.25">
      <c r="A158" s="36">
        <v>41</v>
      </c>
      <c r="B158" s="36">
        <v>76.3</v>
      </c>
      <c r="C158" s="36">
        <v>175</v>
      </c>
      <c r="D158" s="36">
        <v>24.4</v>
      </c>
      <c r="E158" s="35">
        <f t="shared" si="4"/>
        <v>24.914285714285715</v>
      </c>
      <c r="F158" s="35" t="str">
        <f t="shared" si="5"/>
        <v>35 let - 50 let</v>
      </c>
    </row>
    <row r="159" spans="1:6" ht="15.75" x14ac:dyDescent="0.25">
      <c r="A159" s="36">
        <v>44</v>
      </c>
      <c r="B159" s="36">
        <v>84.4</v>
      </c>
      <c r="C159" s="36">
        <v>176</v>
      </c>
      <c r="D159" s="36">
        <v>27.1</v>
      </c>
      <c r="E159" s="35">
        <f t="shared" si="4"/>
        <v>27.246900826446282</v>
      </c>
      <c r="F159" s="35" t="str">
        <f t="shared" si="5"/>
        <v>35 let - 50 let</v>
      </c>
    </row>
    <row r="160" spans="1:6" ht="15.75" x14ac:dyDescent="0.25">
      <c r="A160" s="36">
        <v>39</v>
      </c>
      <c r="B160" s="36">
        <v>75.599999999999994</v>
      </c>
      <c r="C160" s="36">
        <v>178</v>
      </c>
      <c r="D160" s="36">
        <v>21.8</v>
      </c>
      <c r="E160" s="35">
        <f t="shared" si="4"/>
        <v>23.86062365862896</v>
      </c>
      <c r="F160" s="35" t="str">
        <f t="shared" si="5"/>
        <v>35 let - 50 let</v>
      </c>
    </row>
    <row r="161" spans="1:6" ht="15.75" x14ac:dyDescent="0.25">
      <c r="A161" s="36">
        <v>43</v>
      </c>
      <c r="B161" s="36">
        <v>85.2</v>
      </c>
      <c r="C161" s="36">
        <v>186</v>
      </c>
      <c r="D161" s="36">
        <v>29.4</v>
      </c>
      <c r="E161" s="35">
        <f t="shared" si="4"/>
        <v>24.627124523066247</v>
      </c>
      <c r="F161" s="35" t="str">
        <f t="shared" si="5"/>
        <v>35 let - 50 let</v>
      </c>
    </row>
    <row r="162" spans="1:6" ht="15.75" x14ac:dyDescent="0.25">
      <c r="A162" s="36">
        <v>40</v>
      </c>
      <c r="B162" s="36">
        <v>76.3</v>
      </c>
      <c r="C162" s="36">
        <v>180</v>
      </c>
      <c r="D162" s="36">
        <v>22.4</v>
      </c>
      <c r="E162" s="35">
        <f t="shared" si="4"/>
        <v>23.549382716049379</v>
      </c>
      <c r="F162" s="35" t="str">
        <f t="shared" si="5"/>
        <v>35 let - 50 let</v>
      </c>
    </row>
    <row r="163" spans="1:6" ht="15.75" x14ac:dyDescent="0.25">
      <c r="A163" s="36">
        <v>49</v>
      </c>
      <c r="B163" s="36">
        <v>96.5</v>
      </c>
      <c r="C163" s="36">
        <v>189</v>
      </c>
      <c r="D163" s="36">
        <v>20.399999999999999</v>
      </c>
      <c r="E163" s="35">
        <f t="shared" si="4"/>
        <v>27.014921194815376</v>
      </c>
      <c r="F163" s="35" t="str">
        <f t="shared" si="5"/>
        <v>35 let - 50 let</v>
      </c>
    </row>
    <row r="164" spans="1:6" ht="15.75" x14ac:dyDescent="0.25">
      <c r="A164" s="36">
        <v>40</v>
      </c>
      <c r="B164" s="36">
        <v>80.2</v>
      </c>
      <c r="C164" s="36">
        <v>179</v>
      </c>
      <c r="D164" s="36">
        <v>24.9</v>
      </c>
      <c r="E164" s="35">
        <f t="shared" si="4"/>
        <v>25.030429761867609</v>
      </c>
      <c r="F164" s="35" t="str">
        <f t="shared" si="5"/>
        <v>35 let - 50 let</v>
      </c>
    </row>
    <row r="165" spans="1:6" ht="15.75" x14ac:dyDescent="0.25">
      <c r="A165" s="36">
        <v>40</v>
      </c>
      <c r="B165" s="36">
        <v>78.599999999999994</v>
      </c>
      <c r="C165" s="36">
        <v>175</v>
      </c>
      <c r="D165" s="36">
        <v>18.3</v>
      </c>
      <c r="E165" s="35">
        <f t="shared" si="4"/>
        <v>25.665306122448978</v>
      </c>
      <c r="F165" s="35" t="str">
        <f t="shared" si="5"/>
        <v>35 let - 50 let</v>
      </c>
    </row>
    <row r="166" spans="1:6" ht="15.75" x14ac:dyDescent="0.25">
      <c r="A166" s="36">
        <v>52</v>
      </c>
      <c r="B166" s="36">
        <v>75.8</v>
      </c>
      <c r="C166" s="36">
        <v>171</v>
      </c>
      <c r="D166" s="36">
        <v>23.3</v>
      </c>
      <c r="E166" s="35">
        <f t="shared" si="4"/>
        <v>25.922506070243838</v>
      </c>
      <c r="F166" s="35" t="str">
        <f t="shared" si="5"/>
        <v>více než 50 let</v>
      </c>
    </row>
    <row r="167" spans="1:6" ht="15.75" x14ac:dyDescent="0.25">
      <c r="A167" s="36">
        <v>36</v>
      </c>
      <c r="B167" s="36">
        <v>79.900000000000006</v>
      </c>
      <c r="C167" s="36">
        <v>180</v>
      </c>
      <c r="D167" s="36">
        <v>16.899999999999999</v>
      </c>
      <c r="E167" s="35">
        <f t="shared" si="4"/>
        <v>24.660493827160494</v>
      </c>
      <c r="F167" s="35" t="str">
        <f t="shared" si="5"/>
        <v>35 let - 50 let</v>
      </c>
    </row>
    <row r="168" spans="1:6" ht="15.75" x14ac:dyDescent="0.25">
      <c r="A168" s="36">
        <v>36</v>
      </c>
      <c r="B168" s="36">
        <v>102.9</v>
      </c>
      <c r="C168" s="36">
        <v>181</v>
      </c>
      <c r="D168" s="36">
        <v>25.3</v>
      </c>
      <c r="E168" s="35">
        <f t="shared" si="4"/>
        <v>31.409297640487168</v>
      </c>
      <c r="F168" s="35" t="str">
        <f t="shared" si="5"/>
        <v>35 let - 50 let</v>
      </c>
    </row>
    <row r="169" spans="1:6" ht="15.75" x14ac:dyDescent="0.25">
      <c r="A169" s="36">
        <v>37</v>
      </c>
      <c r="B169" s="36">
        <v>65.900000000000006</v>
      </c>
      <c r="C169" s="36">
        <v>175</v>
      </c>
      <c r="D169" s="36">
        <v>9.9</v>
      </c>
      <c r="E169" s="35">
        <f t="shared" si="4"/>
        <v>21.518367346938778</v>
      </c>
      <c r="F169" s="35" t="str">
        <f t="shared" si="5"/>
        <v>35 let - 50 let</v>
      </c>
    </row>
    <row r="170" spans="1:6" ht="15.75" x14ac:dyDescent="0.25">
      <c r="A170" s="36">
        <v>37</v>
      </c>
      <c r="B170" s="36">
        <v>68.5</v>
      </c>
      <c r="C170" s="36">
        <v>169</v>
      </c>
      <c r="D170" s="36">
        <v>13.1</v>
      </c>
      <c r="E170" s="35">
        <f t="shared" si="4"/>
        <v>23.983754070235641</v>
      </c>
      <c r="F170" s="35" t="str">
        <f t="shared" si="5"/>
        <v>35 let - 50 let</v>
      </c>
    </row>
    <row r="171" spans="1:6" ht="15.75" x14ac:dyDescent="0.25">
      <c r="A171" s="36">
        <v>37</v>
      </c>
      <c r="B171" s="36">
        <v>109.4</v>
      </c>
      <c r="C171" s="36">
        <v>180</v>
      </c>
      <c r="D171" s="36">
        <v>29.9</v>
      </c>
      <c r="E171" s="35">
        <f t="shared" si="4"/>
        <v>33.76543209876543</v>
      </c>
      <c r="F171" s="35" t="str">
        <f t="shared" si="5"/>
        <v>35 let - 50 let</v>
      </c>
    </row>
    <row r="172" spans="1:6" ht="15.75" x14ac:dyDescent="0.25">
      <c r="A172" s="36">
        <v>38</v>
      </c>
      <c r="B172" s="36">
        <v>84.9</v>
      </c>
      <c r="C172" s="36">
        <v>175</v>
      </c>
      <c r="D172" s="36">
        <v>22.5</v>
      </c>
      <c r="E172" s="35">
        <f t="shared" si="4"/>
        <v>27.722448979591839</v>
      </c>
      <c r="F172" s="35" t="str">
        <f t="shared" si="5"/>
        <v>35 let - 50 let</v>
      </c>
    </row>
    <row r="173" spans="1:6" ht="15.75" x14ac:dyDescent="0.25">
      <c r="A173" s="36">
        <v>39</v>
      </c>
      <c r="B173" s="36">
        <v>106.5</v>
      </c>
      <c r="C173" s="36">
        <v>188</v>
      </c>
      <c r="D173" s="36">
        <v>16.899999999999999</v>
      </c>
      <c r="E173" s="35">
        <f t="shared" si="4"/>
        <v>30.132412856496153</v>
      </c>
      <c r="F173" s="35" t="str">
        <f t="shared" si="5"/>
        <v>35 let - 50 let</v>
      </c>
    </row>
    <row r="174" spans="1:6" ht="15.75" x14ac:dyDescent="0.25">
      <c r="A174" s="36">
        <v>39</v>
      </c>
      <c r="B174" s="36">
        <v>99.5</v>
      </c>
      <c r="C174" s="36">
        <v>187</v>
      </c>
      <c r="D174" s="36">
        <v>26.6</v>
      </c>
      <c r="E174" s="35">
        <f t="shared" si="4"/>
        <v>28.453773342103002</v>
      </c>
      <c r="F174" s="35" t="str">
        <f t="shared" si="5"/>
        <v>35 let - 50 let</v>
      </c>
    </row>
    <row r="175" spans="1:6" ht="15.75" x14ac:dyDescent="0.25">
      <c r="A175" s="36">
        <v>40</v>
      </c>
      <c r="B175" s="36">
        <v>53.8</v>
      </c>
      <c r="C175" s="36">
        <v>171</v>
      </c>
      <c r="D175" s="36">
        <v>0</v>
      </c>
      <c r="E175" s="35">
        <f t="shared" si="4"/>
        <v>18.398823569645362</v>
      </c>
      <c r="F175" s="35" t="str">
        <f t="shared" si="5"/>
        <v>35 let - 50 let</v>
      </c>
    </row>
    <row r="176" spans="1:6" ht="15.75" x14ac:dyDescent="0.25">
      <c r="A176" s="36">
        <v>40</v>
      </c>
      <c r="B176" s="36">
        <v>66.099999999999994</v>
      </c>
      <c r="C176" s="36">
        <v>169</v>
      </c>
      <c r="D176" s="36">
        <v>11.5</v>
      </c>
      <c r="E176" s="35">
        <f t="shared" si="4"/>
        <v>23.143447358285776</v>
      </c>
      <c r="F176" s="35" t="str">
        <f t="shared" si="5"/>
        <v>35 let - 50 let</v>
      </c>
    </row>
    <row r="177" spans="1:6" ht="15.75" x14ac:dyDescent="0.25">
      <c r="A177" s="36">
        <v>40</v>
      </c>
      <c r="B177" s="36">
        <v>72.2</v>
      </c>
      <c r="C177" s="36">
        <v>176</v>
      </c>
      <c r="D177" s="36">
        <v>12.1</v>
      </c>
      <c r="E177" s="35">
        <f t="shared" si="4"/>
        <v>23.308367768595044</v>
      </c>
      <c r="F177" s="35" t="str">
        <f t="shared" si="5"/>
        <v>35 let - 50 let</v>
      </c>
    </row>
    <row r="178" spans="1:6" ht="15.75" x14ac:dyDescent="0.25">
      <c r="A178" s="36">
        <v>40</v>
      </c>
      <c r="B178" s="36">
        <v>77.3</v>
      </c>
      <c r="C178" s="36">
        <v>187</v>
      </c>
      <c r="D178" s="36">
        <v>17.5</v>
      </c>
      <c r="E178" s="35">
        <f t="shared" si="4"/>
        <v>22.105293259744339</v>
      </c>
      <c r="F178" s="35" t="str">
        <f t="shared" si="5"/>
        <v>35 let - 50 let</v>
      </c>
    </row>
    <row r="179" spans="1:6" ht="15.75" x14ac:dyDescent="0.25">
      <c r="A179" s="36">
        <v>40</v>
      </c>
      <c r="B179" s="36">
        <v>76</v>
      </c>
      <c r="C179" s="36">
        <v>180</v>
      </c>
      <c r="D179" s="36">
        <v>8.6</v>
      </c>
      <c r="E179" s="35">
        <f t="shared" si="4"/>
        <v>23.456790123456788</v>
      </c>
      <c r="F179" s="35" t="str">
        <f t="shared" si="5"/>
        <v>35 let - 50 let</v>
      </c>
    </row>
    <row r="180" spans="1:6" ht="15.75" x14ac:dyDescent="0.25">
      <c r="A180" s="36">
        <v>41</v>
      </c>
      <c r="B180" s="36">
        <v>105.6</v>
      </c>
      <c r="C180" s="36">
        <v>187</v>
      </c>
      <c r="D180" s="36">
        <v>23.6</v>
      </c>
      <c r="E180" s="35">
        <f t="shared" si="4"/>
        <v>30.198175526895245</v>
      </c>
      <c r="F180" s="35" t="str">
        <f t="shared" si="5"/>
        <v>35 let - 50 let</v>
      </c>
    </row>
    <row r="181" spans="1:6" ht="15.75" x14ac:dyDescent="0.25">
      <c r="A181" s="36">
        <v>41</v>
      </c>
      <c r="B181" s="36">
        <v>95.5</v>
      </c>
      <c r="C181" s="36">
        <v>181</v>
      </c>
      <c r="D181" s="36">
        <v>20.399999999999999</v>
      </c>
      <c r="E181" s="35">
        <f t="shared" si="4"/>
        <v>29.150514331064375</v>
      </c>
      <c r="F181" s="35" t="str">
        <f t="shared" si="5"/>
        <v>35 let - 50 let</v>
      </c>
    </row>
    <row r="182" spans="1:6" ht="15.75" x14ac:dyDescent="0.25">
      <c r="A182" s="36">
        <v>41</v>
      </c>
      <c r="B182" s="36">
        <v>91.7</v>
      </c>
      <c r="C182" s="36">
        <v>183</v>
      </c>
      <c r="D182" s="36">
        <v>20.5</v>
      </c>
      <c r="E182" s="35">
        <f t="shared" si="4"/>
        <v>27.382125474036247</v>
      </c>
      <c r="F182" s="35" t="str">
        <f t="shared" si="5"/>
        <v>35 let - 50 let</v>
      </c>
    </row>
    <row r="183" spans="1:6" ht="15.75" x14ac:dyDescent="0.25">
      <c r="A183" s="36">
        <v>41</v>
      </c>
      <c r="B183" s="36">
        <v>83.9</v>
      </c>
      <c r="C183" s="36">
        <v>172</v>
      </c>
      <c r="D183" s="36">
        <v>24.4</v>
      </c>
      <c r="E183" s="35">
        <f t="shared" si="4"/>
        <v>28.359924283396435</v>
      </c>
      <c r="F183" s="35" t="str">
        <f t="shared" si="5"/>
        <v>35 let - 50 let</v>
      </c>
    </row>
    <row r="184" spans="1:6" ht="15.75" x14ac:dyDescent="0.25">
      <c r="A184" s="36">
        <v>41</v>
      </c>
      <c r="B184" s="36">
        <v>69.400000000000006</v>
      </c>
      <c r="C184" s="36">
        <v>175</v>
      </c>
      <c r="D184" s="36">
        <v>11.4</v>
      </c>
      <c r="E184" s="35">
        <f t="shared" si="4"/>
        <v>22.66122448979592</v>
      </c>
      <c r="F184" s="35" t="str">
        <f t="shared" si="5"/>
        <v>35 let - 50 let</v>
      </c>
    </row>
    <row r="185" spans="1:6" ht="15.75" x14ac:dyDescent="0.25">
      <c r="A185" s="36">
        <v>42</v>
      </c>
      <c r="B185" s="36">
        <v>110.8</v>
      </c>
      <c r="C185" s="36">
        <v>192</v>
      </c>
      <c r="D185" s="36">
        <v>38.1</v>
      </c>
      <c r="E185" s="35">
        <f t="shared" si="4"/>
        <v>30.056423611111111</v>
      </c>
      <c r="F185" s="35" t="str">
        <f t="shared" si="5"/>
        <v>35 let - 50 let</v>
      </c>
    </row>
    <row r="186" spans="1:6" ht="15.75" x14ac:dyDescent="0.25">
      <c r="A186" s="36">
        <v>42</v>
      </c>
      <c r="B186" s="36">
        <v>87.8</v>
      </c>
      <c r="C186" s="36">
        <v>178</v>
      </c>
      <c r="D186" s="36">
        <v>15.9</v>
      </c>
      <c r="E186" s="35">
        <f t="shared" si="4"/>
        <v>27.711147582375961</v>
      </c>
      <c r="F186" s="35" t="str">
        <f t="shared" si="5"/>
        <v>35 let - 50 let</v>
      </c>
    </row>
    <row r="187" spans="1:6" ht="15.75" x14ac:dyDescent="0.25">
      <c r="A187" s="36">
        <v>42</v>
      </c>
      <c r="B187" s="36">
        <v>101.9</v>
      </c>
      <c r="C187" s="36">
        <v>188</v>
      </c>
      <c r="D187" s="36">
        <v>24.7</v>
      </c>
      <c r="E187" s="35">
        <f t="shared" si="4"/>
        <v>28.830918967858764</v>
      </c>
      <c r="F187" s="35" t="str">
        <f t="shared" si="5"/>
        <v>35 let - 50 let</v>
      </c>
    </row>
    <row r="188" spans="1:6" ht="15.75" x14ac:dyDescent="0.25">
      <c r="A188" s="36">
        <v>42</v>
      </c>
      <c r="B188" s="36">
        <v>73.8</v>
      </c>
      <c r="C188" s="36">
        <v>183</v>
      </c>
      <c r="D188" s="36">
        <v>22.8</v>
      </c>
      <c r="E188" s="35">
        <f t="shared" si="4"/>
        <v>22.037086804622408</v>
      </c>
      <c r="F188" s="35" t="str">
        <f t="shared" si="5"/>
        <v>35 let - 50 let</v>
      </c>
    </row>
    <row r="189" spans="1:6" ht="15.75" x14ac:dyDescent="0.25">
      <c r="A189" s="36">
        <v>42</v>
      </c>
      <c r="B189" s="36">
        <v>81.599999999999994</v>
      </c>
      <c r="C189" s="36">
        <v>172</v>
      </c>
      <c r="D189" s="36">
        <v>25.5</v>
      </c>
      <c r="E189" s="35">
        <f t="shared" si="4"/>
        <v>27.582477014602489</v>
      </c>
      <c r="F189" s="35" t="str">
        <f t="shared" si="5"/>
        <v>35 let - 50 let</v>
      </c>
    </row>
    <row r="190" spans="1:6" ht="15.75" x14ac:dyDescent="0.25">
      <c r="A190" s="36">
        <v>42</v>
      </c>
      <c r="B190" s="36">
        <v>70.900000000000006</v>
      </c>
      <c r="C190" s="36">
        <v>174</v>
      </c>
      <c r="D190" s="36">
        <v>22</v>
      </c>
      <c r="E190" s="35">
        <f t="shared" si="4"/>
        <v>23.417888756771042</v>
      </c>
      <c r="F190" s="35" t="str">
        <f t="shared" si="5"/>
        <v>35 let - 50 let</v>
      </c>
    </row>
    <row r="191" spans="1:6" ht="15.75" x14ac:dyDescent="0.25">
      <c r="A191" s="36">
        <v>42</v>
      </c>
      <c r="B191" s="36">
        <v>76.2</v>
      </c>
      <c r="C191" s="36">
        <v>180</v>
      </c>
      <c r="D191" s="36">
        <v>17.7</v>
      </c>
      <c r="E191" s="35">
        <f t="shared" si="4"/>
        <v>23.518518518518519</v>
      </c>
      <c r="F191" s="35" t="str">
        <f t="shared" si="5"/>
        <v>35 let - 50 let</v>
      </c>
    </row>
    <row r="192" spans="1:6" ht="15.75" x14ac:dyDescent="0.25">
      <c r="A192" s="36">
        <v>42</v>
      </c>
      <c r="B192" s="36">
        <v>75.900000000000006</v>
      </c>
      <c r="C192" s="36">
        <v>183</v>
      </c>
      <c r="D192" s="36">
        <v>6.6</v>
      </c>
      <c r="E192" s="35">
        <f t="shared" si="4"/>
        <v>22.664158380363702</v>
      </c>
      <c r="F192" s="35" t="str">
        <f t="shared" si="5"/>
        <v>35 let - 50 let</v>
      </c>
    </row>
    <row r="193" spans="1:6" ht="15.75" x14ac:dyDescent="0.25">
      <c r="A193" s="36">
        <v>43</v>
      </c>
      <c r="B193" s="36">
        <v>77.5</v>
      </c>
      <c r="C193" s="36">
        <v>170</v>
      </c>
      <c r="D193" s="36">
        <v>23.6</v>
      </c>
      <c r="E193" s="35">
        <f t="shared" si="4"/>
        <v>26.816608996539795</v>
      </c>
      <c r="F193" s="35" t="str">
        <f t="shared" si="5"/>
        <v>35 let - 50 let</v>
      </c>
    </row>
    <row r="194" spans="1:6" ht="15.75" x14ac:dyDescent="0.25">
      <c r="A194" s="36">
        <v>43</v>
      </c>
      <c r="B194" s="36">
        <v>80.900000000000006</v>
      </c>
      <c r="C194" s="36">
        <v>177</v>
      </c>
      <c r="D194" s="36">
        <v>12.2</v>
      </c>
      <c r="E194" s="35">
        <f t="shared" si="4"/>
        <v>25.822720163426858</v>
      </c>
      <c r="F194" s="35" t="str">
        <f t="shared" si="5"/>
        <v>35 let - 50 let</v>
      </c>
    </row>
    <row r="195" spans="1:6" ht="15.75" x14ac:dyDescent="0.25">
      <c r="A195" s="36">
        <v>43</v>
      </c>
      <c r="B195" s="36">
        <v>68</v>
      </c>
      <c r="C195" s="36">
        <v>175</v>
      </c>
      <c r="D195" s="36">
        <v>22.1</v>
      </c>
      <c r="E195" s="35">
        <f t="shared" ref="E195:E253" si="6">B195/(C195/100)^2</f>
        <v>22.204081632653061</v>
      </c>
      <c r="F195" s="35" t="str">
        <f t="shared" ref="F195:F253" si="7">IF(A195&lt;35,"méně než 35 let",IF(A195&lt;51,"35 let - 50 let","více než 50 let"))</f>
        <v>35 let - 50 let</v>
      </c>
    </row>
    <row r="196" spans="1:6" ht="15.75" x14ac:dyDescent="0.25">
      <c r="A196" s="36">
        <v>43</v>
      </c>
      <c r="B196" s="36">
        <v>90.9</v>
      </c>
      <c r="C196" s="36">
        <v>180</v>
      </c>
      <c r="D196" s="36">
        <v>28.7</v>
      </c>
      <c r="E196" s="35">
        <f t="shared" si="6"/>
        <v>28.055555555555557</v>
      </c>
      <c r="F196" s="35" t="str">
        <f t="shared" si="7"/>
        <v>35 let - 50 let</v>
      </c>
    </row>
    <row r="197" spans="1:6" ht="15.75" x14ac:dyDescent="0.25">
      <c r="A197" s="36">
        <v>44</v>
      </c>
      <c r="B197" s="36">
        <v>83.5</v>
      </c>
      <c r="C197" s="36">
        <v>186</v>
      </c>
      <c r="D197" s="36">
        <v>6</v>
      </c>
      <c r="E197" s="35">
        <f t="shared" si="6"/>
        <v>24.135738235634175</v>
      </c>
      <c r="F197" s="35" t="str">
        <f t="shared" si="7"/>
        <v>35 let - 50 let</v>
      </c>
    </row>
    <row r="198" spans="1:6" ht="15.75" x14ac:dyDescent="0.25">
      <c r="A198" s="36">
        <v>44</v>
      </c>
      <c r="B198" s="36">
        <v>101.2</v>
      </c>
      <c r="C198" s="36">
        <v>176</v>
      </c>
      <c r="D198" s="36">
        <v>34.799999999999997</v>
      </c>
      <c r="E198" s="35">
        <f t="shared" si="6"/>
        <v>32.670454545454547</v>
      </c>
      <c r="F198" s="35" t="str">
        <f t="shared" si="7"/>
        <v>35 let - 50 let</v>
      </c>
    </row>
    <row r="199" spans="1:6" ht="15.75" x14ac:dyDescent="0.25">
      <c r="A199" s="36">
        <v>44</v>
      </c>
      <c r="B199" s="36">
        <v>94.7</v>
      </c>
      <c r="C199" s="36">
        <v>184</v>
      </c>
      <c r="D199" s="36">
        <v>16.600000000000001</v>
      </c>
      <c r="E199" s="35">
        <f t="shared" si="6"/>
        <v>27.971408317580341</v>
      </c>
      <c r="F199" s="35" t="str">
        <f t="shared" si="7"/>
        <v>35 let - 50 let</v>
      </c>
    </row>
    <row r="200" spans="1:6" ht="15.75" x14ac:dyDescent="0.25">
      <c r="A200" s="36">
        <v>44</v>
      </c>
      <c r="B200" s="36">
        <v>75.3</v>
      </c>
      <c r="C200" s="36">
        <v>165</v>
      </c>
      <c r="D200" s="36">
        <v>32.9</v>
      </c>
      <c r="E200" s="35">
        <f t="shared" si="6"/>
        <v>27.658402203856753</v>
      </c>
      <c r="F200" s="35" t="str">
        <f t="shared" si="7"/>
        <v>35 let - 50 let</v>
      </c>
    </row>
    <row r="201" spans="1:6" ht="15.75" x14ac:dyDescent="0.25">
      <c r="A201" s="36">
        <v>47</v>
      </c>
      <c r="B201" s="36">
        <v>88.5</v>
      </c>
      <c r="C201" s="36">
        <v>183</v>
      </c>
      <c r="D201" s="36">
        <v>32.799999999999997</v>
      </c>
      <c r="E201" s="35">
        <f t="shared" si="6"/>
        <v>26.426587834811428</v>
      </c>
      <c r="F201" s="35" t="str">
        <f t="shared" si="7"/>
        <v>35 let - 50 let</v>
      </c>
    </row>
    <row r="202" spans="1:6" ht="15.75" x14ac:dyDescent="0.25">
      <c r="A202" s="36">
        <v>47</v>
      </c>
      <c r="B202" s="36">
        <v>72.8</v>
      </c>
      <c r="C202" s="36">
        <v>177</v>
      </c>
      <c r="D202" s="36">
        <v>9.6</v>
      </c>
      <c r="E202" s="35">
        <f t="shared" si="6"/>
        <v>23.237256216285228</v>
      </c>
      <c r="F202" s="35" t="str">
        <f t="shared" si="7"/>
        <v>35 let - 50 let</v>
      </c>
    </row>
    <row r="203" spans="1:6" ht="15.75" x14ac:dyDescent="0.25">
      <c r="A203" s="36">
        <v>47</v>
      </c>
      <c r="B203" s="36">
        <v>72.5</v>
      </c>
      <c r="C203" s="36">
        <v>178</v>
      </c>
      <c r="D203" s="36">
        <v>10.8</v>
      </c>
      <c r="E203" s="35">
        <f t="shared" si="6"/>
        <v>22.882211841939149</v>
      </c>
      <c r="F203" s="35" t="str">
        <f t="shared" si="7"/>
        <v>35 let - 50 let</v>
      </c>
    </row>
    <row r="204" spans="1:6" ht="15.75" x14ac:dyDescent="0.25">
      <c r="A204" s="36">
        <v>49</v>
      </c>
      <c r="B204" s="36">
        <v>63.7</v>
      </c>
      <c r="C204" s="36">
        <v>171</v>
      </c>
      <c r="D204" s="36">
        <v>7.1</v>
      </c>
      <c r="E204" s="35">
        <f t="shared" si="6"/>
        <v>21.784480694914677</v>
      </c>
      <c r="F204" s="35" t="str">
        <f t="shared" si="7"/>
        <v>35 let - 50 let</v>
      </c>
    </row>
    <row r="205" spans="1:6" ht="15.75" x14ac:dyDescent="0.25">
      <c r="A205" s="36">
        <v>49</v>
      </c>
      <c r="B205" s="36">
        <v>98.1</v>
      </c>
      <c r="C205" s="36">
        <v>188</v>
      </c>
      <c r="D205" s="36">
        <v>27.2</v>
      </c>
      <c r="E205" s="35">
        <f t="shared" si="6"/>
        <v>27.755771842462654</v>
      </c>
      <c r="F205" s="35" t="str">
        <f t="shared" si="7"/>
        <v>35 let - 50 let</v>
      </c>
    </row>
    <row r="206" spans="1:6" ht="15.75" x14ac:dyDescent="0.25">
      <c r="A206" s="36">
        <v>49</v>
      </c>
      <c r="B206" s="36">
        <v>76.3</v>
      </c>
      <c r="C206" s="36">
        <v>181</v>
      </c>
      <c r="D206" s="36">
        <v>19.5</v>
      </c>
      <c r="E206" s="35">
        <f t="shared" si="6"/>
        <v>23.289887366075515</v>
      </c>
      <c r="F206" s="35" t="str">
        <f t="shared" si="7"/>
        <v>35 let - 50 let</v>
      </c>
    </row>
    <row r="207" spans="1:6" ht="15.75" x14ac:dyDescent="0.25">
      <c r="A207" s="36">
        <v>50</v>
      </c>
      <c r="B207" s="36">
        <v>88.3</v>
      </c>
      <c r="C207" s="36">
        <v>178</v>
      </c>
      <c r="D207" s="36">
        <v>18.7</v>
      </c>
      <c r="E207" s="35">
        <f t="shared" si="6"/>
        <v>27.868955939906577</v>
      </c>
      <c r="F207" s="35" t="str">
        <f t="shared" si="7"/>
        <v>35 let - 50 let</v>
      </c>
    </row>
    <row r="208" spans="1:6" ht="15.75" x14ac:dyDescent="0.25">
      <c r="A208" s="36">
        <v>50</v>
      </c>
      <c r="B208" s="36">
        <v>78.400000000000006</v>
      </c>
      <c r="C208" s="36">
        <v>184</v>
      </c>
      <c r="D208" s="36">
        <v>19.5</v>
      </c>
      <c r="E208" s="35">
        <f t="shared" si="6"/>
        <v>23.156899810964084</v>
      </c>
      <c r="F208" s="35" t="str">
        <f t="shared" si="7"/>
        <v>35 let - 50 let</v>
      </c>
    </row>
    <row r="209" spans="1:6" ht="15.75" x14ac:dyDescent="0.25">
      <c r="A209" s="36">
        <v>51</v>
      </c>
      <c r="B209" s="36">
        <v>99.3</v>
      </c>
      <c r="C209" s="36">
        <v>161</v>
      </c>
      <c r="D209" s="36">
        <v>47.5</v>
      </c>
      <c r="E209" s="35">
        <f t="shared" si="6"/>
        <v>38.30870722580147</v>
      </c>
      <c r="F209" s="35" t="str">
        <f t="shared" si="7"/>
        <v>více než 50 let</v>
      </c>
    </row>
    <row r="210" spans="1:6" ht="15.75" x14ac:dyDescent="0.25">
      <c r="A210" s="36">
        <v>51</v>
      </c>
      <c r="B210" s="36">
        <v>67.7</v>
      </c>
      <c r="C210" s="36">
        <v>176</v>
      </c>
      <c r="D210" s="36">
        <v>13.6</v>
      </c>
      <c r="E210" s="35">
        <f t="shared" si="6"/>
        <v>21.855630165289259</v>
      </c>
      <c r="F210" s="35" t="str">
        <f t="shared" si="7"/>
        <v>více než 50 let</v>
      </c>
    </row>
    <row r="211" spans="1:6" ht="15.75" x14ac:dyDescent="0.25">
      <c r="A211" s="36">
        <v>51</v>
      </c>
      <c r="B211" s="36">
        <v>70.099999999999994</v>
      </c>
      <c r="C211" s="36">
        <v>176</v>
      </c>
      <c r="D211" s="36">
        <v>7.5</v>
      </c>
      <c r="E211" s="35">
        <f t="shared" si="6"/>
        <v>22.630423553719009</v>
      </c>
      <c r="F211" s="35" t="str">
        <f t="shared" si="7"/>
        <v>více než 50 let</v>
      </c>
    </row>
    <row r="212" spans="1:6" ht="15.75" x14ac:dyDescent="0.25">
      <c r="A212" s="36">
        <v>52</v>
      </c>
      <c r="B212" s="36">
        <v>90.4</v>
      </c>
      <c r="C212" s="36">
        <v>181</v>
      </c>
      <c r="D212" s="36">
        <v>24.5</v>
      </c>
      <c r="E212" s="35">
        <f t="shared" si="6"/>
        <v>27.593785293489212</v>
      </c>
      <c r="F212" s="35" t="str">
        <f t="shared" si="7"/>
        <v>více než 50 let</v>
      </c>
    </row>
    <row r="213" spans="1:6" ht="15.75" x14ac:dyDescent="0.25">
      <c r="A213" s="36">
        <v>53</v>
      </c>
      <c r="B213" s="36">
        <v>70.099999999999994</v>
      </c>
      <c r="C213" s="36">
        <v>175</v>
      </c>
      <c r="D213" s="36">
        <v>15</v>
      </c>
      <c r="E213" s="35">
        <f t="shared" si="6"/>
        <v>22.889795918367344</v>
      </c>
      <c r="F213" s="35" t="str">
        <f t="shared" si="7"/>
        <v>více než 50 let</v>
      </c>
    </row>
    <row r="214" spans="1:6" ht="15.75" x14ac:dyDescent="0.25">
      <c r="A214" s="36">
        <v>54</v>
      </c>
      <c r="B214" s="36">
        <v>69.5</v>
      </c>
      <c r="C214" s="36">
        <v>178</v>
      </c>
      <c r="D214" s="36">
        <v>12.4</v>
      </c>
      <c r="E214" s="35">
        <f t="shared" si="6"/>
        <v>21.935361696755461</v>
      </c>
      <c r="F214" s="35" t="str">
        <f t="shared" si="7"/>
        <v>více než 50 let</v>
      </c>
    </row>
    <row r="215" spans="1:6" ht="15.75" x14ac:dyDescent="0.25">
      <c r="A215" s="36">
        <v>54</v>
      </c>
      <c r="B215" s="36">
        <v>104.3</v>
      </c>
      <c r="C215" s="36">
        <v>182</v>
      </c>
      <c r="D215" s="36">
        <v>26</v>
      </c>
      <c r="E215" s="35">
        <f t="shared" si="6"/>
        <v>31.487743026204562</v>
      </c>
      <c r="F215" s="35" t="str">
        <f t="shared" si="7"/>
        <v>více než 50 let</v>
      </c>
    </row>
    <row r="216" spans="1:6" ht="15.75" x14ac:dyDescent="0.25">
      <c r="A216" s="36">
        <v>54</v>
      </c>
      <c r="B216" s="36">
        <v>73.400000000000006</v>
      </c>
      <c r="C216" s="36">
        <v>170</v>
      </c>
      <c r="D216" s="36">
        <v>11.5</v>
      </c>
      <c r="E216" s="35">
        <f t="shared" si="6"/>
        <v>25.397923875432532</v>
      </c>
      <c r="F216" s="35" t="str">
        <f t="shared" si="7"/>
        <v>více než 50 let</v>
      </c>
    </row>
    <row r="217" spans="1:6" ht="15.75" x14ac:dyDescent="0.25">
      <c r="A217" s="36">
        <v>55</v>
      </c>
      <c r="B217" s="36">
        <v>64.5</v>
      </c>
      <c r="C217" s="36">
        <v>169</v>
      </c>
      <c r="D217" s="36">
        <v>5.2</v>
      </c>
      <c r="E217" s="35">
        <f t="shared" si="6"/>
        <v>22.583242883652535</v>
      </c>
      <c r="F217" s="35" t="str">
        <f t="shared" si="7"/>
        <v>více než 50 let</v>
      </c>
    </row>
    <row r="218" spans="1:6" ht="15.75" x14ac:dyDescent="0.25">
      <c r="A218" s="36">
        <v>55</v>
      </c>
      <c r="B218" s="36">
        <v>81.5</v>
      </c>
      <c r="C218" s="36">
        <v>173</v>
      </c>
      <c r="D218" s="36">
        <v>10.9</v>
      </c>
      <c r="E218" s="35">
        <f t="shared" si="6"/>
        <v>27.231113635604263</v>
      </c>
      <c r="F218" s="35" t="str">
        <f t="shared" si="7"/>
        <v>více než 50 let</v>
      </c>
    </row>
    <row r="219" spans="1:6" ht="15.75" x14ac:dyDescent="0.25">
      <c r="A219" s="36">
        <v>55</v>
      </c>
      <c r="B219" s="36">
        <v>57.4</v>
      </c>
      <c r="C219" s="36">
        <v>168</v>
      </c>
      <c r="D219" s="36">
        <v>12.5</v>
      </c>
      <c r="E219" s="35">
        <f t="shared" si="6"/>
        <v>20.337301587301589</v>
      </c>
      <c r="F219" s="35" t="str">
        <f t="shared" si="7"/>
        <v>více než 50 let</v>
      </c>
    </row>
    <row r="220" spans="1:6" ht="15.75" x14ac:dyDescent="0.25">
      <c r="A220" s="36">
        <v>55</v>
      </c>
      <c r="B220" s="36">
        <v>76.900000000000006</v>
      </c>
      <c r="C220" s="36">
        <v>172</v>
      </c>
      <c r="D220" s="36">
        <v>14.8</v>
      </c>
      <c r="E220" s="35">
        <f t="shared" si="6"/>
        <v>25.993780421849653</v>
      </c>
      <c r="F220" s="35" t="str">
        <f t="shared" si="7"/>
        <v>více než 50 let</v>
      </c>
    </row>
    <row r="221" spans="1:6" ht="15.75" x14ac:dyDescent="0.25">
      <c r="A221" s="36">
        <v>55</v>
      </c>
      <c r="B221" s="36">
        <v>90</v>
      </c>
      <c r="C221" s="36">
        <v>187</v>
      </c>
      <c r="D221" s="36">
        <v>25.2</v>
      </c>
      <c r="E221" s="35">
        <f t="shared" si="6"/>
        <v>25.737081414967538</v>
      </c>
      <c r="F221" s="35" t="str">
        <f t="shared" si="7"/>
        <v>více než 50 let</v>
      </c>
    </row>
    <row r="222" spans="1:6" ht="15.75" x14ac:dyDescent="0.25">
      <c r="A222" s="36">
        <v>56</v>
      </c>
      <c r="B222" s="36">
        <v>79.2</v>
      </c>
      <c r="C222" s="36">
        <v>175</v>
      </c>
      <c r="D222" s="36">
        <v>14.9</v>
      </c>
      <c r="E222" s="35">
        <f t="shared" si="6"/>
        <v>25.861224489795919</v>
      </c>
      <c r="F222" s="35" t="str">
        <f t="shared" si="7"/>
        <v>více než 50 let</v>
      </c>
    </row>
    <row r="223" spans="1:6" ht="15.75" x14ac:dyDescent="0.25">
      <c r="A223" s="36">
        <v>56</v>
      </c>
      <c r="B223" s="36">
        <v>76.099999999999994</v>
      </c>
      <c r="C223" s="36">
        <v>173</v>
      </c>
      <c r="D223" s="36">
        <v>17</v>
      </c>
      <c r="E223" s="35">
        <f t="shared" si="6"/>
        <v>25.426843529686924</v>
      </c>
      <c r="F223" s="35" t="str">
        <f t="shared" si="7"/>
        <v>více než 50 let</v>
      </c>
    </row>
    <row r="224" spans="1:6" ht="15.75" x14ac:dyDescent="0.25">
      <c r="A224" s="36">
        <v>57</v>
      </c>
      <c r="B224" s="36">
        <v>67</v>
      </c>
      <c r="C224" s="36">
        <v>166</v>
      </c>
      <c r="D224" s="36">
        <v>10.6</v>
      </c>
      <c r="E224" s="35">
        <f t="shared" si="6"/>
        <v>24.314123965742489</v>
      </c>
      <c r="F224" s="35" t="str">
        <f t="shared" si="7"/>
        <v>více než 50 let</v>
      </c>
    </row>
    <row r="225" spans="1:6" ht="15.75" x14ac:dyDescent="0.25">
      <c r="A225" s="36">
        <v>57</v>
      </c>
      <c r="B225" s="36">
        <v>82.7</v>
      </c>
      <c r="C225" s="36">
        <v>181</v>
      </c>
      <c r="D225" s="36">
        <v>16.100000000000001</v>
      </c>
      <c r="E225" s="35">
        <f t="shared" si="6"/>
        <v>25.24342968773847</v>
      </c>
      <c r="F225" s="35" t="str">
        <f t="shared" si="7"/>
        <v>více než 50 let</v>
      </c>
    </row>
    <row r="226" spans="1:6" ht="15.75" x14ac:dyDescent="0.25">
      <c r="A226" s="36">
        <v>58</v>
      </c>
      <c r="B226" s="36">
        <v>79.599999999999994</v>
      </c>
      <c r="C226" s="36">
        <v>180</v>
      </c>
      <c r="D226" s="36">
        <v>15.4</v>
      </c>
      <c r="E226" s="35">
        <f t="shared" si="6"/>
        <v>24.567901234567898</v>
      </c>
      <c r="F226" s="35" t="str">
        <f t="shared" si="7"/>
        <v>více než 50 let</v>
      </c>
    </row>
    <row r="227" spans="1:6" ht="15.75" x14ac:dyDescent="0.25">
      <c r="A227" s="36">
        <v>58</v>
      </c>
      <c r="B227" s="36">
        <v>73.400000000000006</v>
      </c>
      <c r="C227" s="36">
        <v>169</v>
      </c>
      <c r="D227" s="36">
        <v>26.7</v>
      </c>
      <c r="E227" s="35">
        <f t="shared" si="6"/>
        <v>25.699380273799942</v>
      </c>
      <c r="F227" s="35" t="str">
        <f t="shared" si="7"/>
        <v>více než 50 let</v>
      </c>
    </row>
    <row r="228" spans="1:6" ht="15.75" x14ac:dyDescent="0.25">
      <c r="A228" s="36">
        <v>60</v>
      </c>
      <c r="B228" s="36">
        <v>71.599999999999994</v>
      </c>
      <c r="C228" s="36">
        <v>170</v>
      </c>
      <c r="D228" s="36">
        <v>25.8</v>
      </c>
      <c r="E228" s="35">
        <f t="shared" si="6"/>
        <v>24.775086505190313</v>
      </c>
      <c r="F228" s="35" t="str">
        <f t="shared" si="7"/>
        <v>více než 50 let</v>
      </c>
    </row>
    <row r="229" spans="1:6" ht="15.75" x14ac:dyDescent="0.25">
      <c r="A229" s="36">
        <v>62</v>
      </c>
      <c r="B229" s="36">
        <v>76.5</v>
      </c>
      <c r="C229" s="36">
        <v>170</v>
      </c>
      <c r="D229" s="36">
        <v>18.600000000000001</v>
      </c>
      <c r="E229" s="35">
        <f t="shared" si="6"/>
        <v>26.47058823529412</v>
      </c>
      <c r="F229" s="35" t="str">
        <f t="shared" si="7"/>
        <v>více než 50 let</v>
      </c>
    </row>
    <row r="230" spans="1:6" ht="15.75" x14ac:dyDescent="0.25">
      <c r="A230" s="36">
        <v>62</v>
      </c>
      <c r="B230" s="36">
        <v>86.9</v>
      </c>
      <c r="C230" s="36">
        <v>182</v>
      </c>
      <c r="D230" s="36">
        <v>24.8</v>
      </c>
      <c r="E230" s="35">
        <f t="shared" si="6"/>
        <v>26.234754256732277</v>
      </c>
      <c r="F230" s="35" t="str">
        <f t="shared" si="7"/>
        <v>více než 50 let</v>
      </c>
    </row>
    <row r="231" spans="1:6" ht="15.75" x14ac:dyDescent="0.25">
      <c r="A231" s="36">
        <v>63</v>
      </c>
      <c r="B231" s="36">
        <v>99.4</v>
      </c>
      <c r="C231" s="36">
        <v>175</v>
      </c>
      <c r="D231" s="36">
        <v>27.3</v>
      </c>
      <c r="E231" s="35">
        <f t="shared" si="6"/>
        <v>32.457142857142856</v>
      </c>
      <c r="F231" s="35" t="str">
        <f t="shared" si="7"/>
        <v>více než 50 let</v>
      </c>
    </row>
    <row r="232" spans="1:6" ht="15.75" x14ac:dyDescent="0.25">
      <c r="A232" s="36">
        <v>64</v>
      </c>
      <c r="B232" s="36">
        <v>70.400000000000006</v>
      </c>
      <c r="C232" s="36">
        <v>175</v>
      </c>
      <c r="D232" s="36">
        <v>12.4</v>
      </c>
      <c r="E232" s="35">
        <f t="shared" si="6"/>
        <v>22.987755102040818</v>
      </c>
      <c r="F232" s="35" t="str">
        <f t="shared" si="7"/>
        <v>více než 50 let</v>
      </c>
    </row>
    <row r="233" spans="1:6" ht="15.75" x14ac:dyDescent="0.25">
      <c r="A233" s="36">
        <v>65</v>
      </c>
      <c r="B233" s="36">
        <v>86.1</v>
      </c>
      <c r="C233" s="36">
        <v>166</v>
      </c>
      <c r="D233" s="36">
        <v>29.9</v>
      </c>
      <c r="E233" s="35">
        <f t="shared" si="6"/>
        <v>31.245463782842211</v>
      </c>
      <c r="F233" s="35" t="str">
        <f t="shared" si="7"/>
        <v>více než 50 let</v>
      </c>
    </row>
    <row r="234" spans="1:6" ht="15.75" x14ac:dyDescent="0.25">
      <c r="A234" s="36">
        <v>65</v>
      </c>
      <c r="B234" s="36">
        <v>57.8</v>
      </c>
      <c r="C234" s="36">
        <v>166</v>
      </c>
      <c r="D234" s="36">
        <v>17</v>
      </c>
      <c r="E234" s="35">
        <f t="shared" si="6"/>
        <v>20.975468137610683</v>
      </c>
      <c r="F234" s="35" t="str">
        <f t="shared" si="7"/>
        <v>více než 50 let</v>
      </c>
    </row>
    <row r="235" spans="1:6" ht="15.75" x14ac:dyDescent="0.25">
      <c r="A235" s="36">
        <v>65</v>
      </c>
      <c r="B235" s="36">
        <v>101.8</v>
      </c>
      <c r="C235" s="36">
        <v>172</v>
      </c>
      <c r="D235" s="36">
        <v>35</v>
      </c>
      <c r="E235" s="35">
        <f t="shared" si="6"/>
        <v>34.410492157923201</v>
      </c>
      <c r="F235" s="35" t="str">
        <f t="shared" si="7"/>
        <v>více než 50 let</v>
      </c>
    </row>
    <row r="236" spans="1:6" ht="15.75" x14ac:dyDescent="0.25">
      <c r="A236" s="36">
        <v>69</v>
      </c>
      <c r="B236" s="36">
        <v>80.599999999999994</v>
      </c>
      <c r="C236" s="36">
        <v>173</v>
      </c>
      <c r="D236" s="36">
        <v>22.2</v>
      </c>
      <c r="E236" s="35">
        <f t="shared" si="6"/>
        <v>26.930401951284704</v>
      </c>
      <c r="F236" s="35" t="str">
        <f t="shared" si="7"/>
        <v>více než 50 let</v>
      </c>
    </row>
    <row r="237" spans="1:6" ht="15.75" x14ac:dyDescent="0.25">
      <c r="A237" s="36">
        <v>81</v>
      </c>
      <c r="B237" s="36">
        <v>73.099999999999994</v>
      </c>
      <c r="C237" s="36">
        <v>177</v>
      </c>
      <c r="D237" s="36">
        <v>21.5</v>
      </c>
      <c r="E237" s="35">
        <f t="shared" si="6"/>
        <v>23.333014140253436</v>
      </c>
      <c r="F237" s="35" t="str">
        <f t="shared" si="7"/>
        <v>více než 50 let</v>
      </c>
    </row>
    <row r="238" spans="1:6" ht="15.75" x14ac:dyDescent="0.25">
      <c r="A238" s="36">
        <v>66</v>
      </c>
      <c r="B238" s="36">
        <v>77.7</v>
      </c>
      <c r="C238" s="36">
        <v>175</v>
      </c>
      <c r="D238" s="36">
        <v>18.8</v>
      </c>
      <c r="E238" s="35">
        <f t="shared" si="6"/>
        <v>25.371428571428574</v>
      </c>
      <c r="F238" s="35" t="str">
        <f t="shared" si="7"/>
        <v>více než 50 let</v>
      </c>
    </row>
    <row r="239" spans="1:6" ht="15.75" x14ac:dyDescent="0.25">
      <c r="A239" s="36">
        <v>67</v>
      </c>
      <c r="B239" s="36">
        <v>74.3</v>
      </c>
      <c r="C239" s="36">
        <v>171</v>
      </c>
      <c r="D239" s="36">
        <v>31.4</v>
      </c>
      <c r="E239" s="35">
        <f t="shared" si="6"/>
        <v>25.409527717930306</v>
      </c>
      <c r="F239" s="35" t="str">
        <f t="shared" si="7"/>
        <v>více než 50 let</v>
      </c>
    </row>
    <row r="240" spans="1:6" ht="15.75" x14ac:dyDescent="0.25">
      <c r="A240" s="36">
        <v>70</v>
      </c>
      <c r="B240" s="36">
        <v>77.5</v>
      </c>
      <c r="C240" s="36">
        <v>176</v>
      </c>
      <c r="D240" s="36">
        <v>27</v>
      </c>
      <c r="E240" s="35">
        <f t="shared" si="6"/>
        <v>25.019369834710744</v>
      </c>
      <c r="F240" s="35" t="str">
        <f t="shared" si="7"/>
        <v>více než 50 let</v>
      </c>
    </row>
    <row r="241" spans="1:6" ht="15.75" x14ac:dyDescent="0.25">
      <c r="A241" s="36">
        <v>72</v>
      </c>
      <c r="B241" s="36">
        <v>76.2</v>
      </c>
      <c r="C241" s="36">
        <v>175</v>
      </c>
      <c r="D241" s="36">
        <v>27</v>
      </c>
      <c r="E241" s="35">
        <f t="shared" si="6"/>
        <v>24.881632653061224</v>
      </c>
      <c r="F241" s="35" t="str">
        <f t="shared" si="7"/>
        <v>více než 50 let</v>
      </c>
    </row>
    <row r="242" spans="1:6" ht="15.75" x14ac:dyDescent="0.25">
      <c r="A242" s="36">
        <v>67</v>
      </c>
      <c r="B242" s="36">
        <v>75.8</v>
      </c>
      <c r="C242" s="36">
        <v>170</v>
      </c>
      <c r="D242" s="36">
        <v>26.6</v>
      </c>
      <c r="E242" s="35">
        <f t="shared" si="6"/>
        <v>26.228373702422147</v>
      </c>
      <c r="F242" s="35" t="str">
        <f t="shared" si="7"/>
        <v>více než 50 let</v>
      </c>
    </row>
    <row r="243" spans="1:6" ht="15.75" x14ac:dyDescent="0.25">
      <c r="A243" s="36">
        <v>72</v>
      </c>
      <c r="B243" s="36">
        <v>71.599999999999994</v>
      </c>
      <c r="C243" s="36">
        <v>169</v>
      </c>
      <c r="D243" s="36">
        <v>14.9</v>
      </c>
      <c r="E243" s="35">
        <f t="shared" si="6"/>
        <v>25.069150239837541</v>
      </c>
      <c r="F243" s="35" t="str">
        <f t="shared" si="7"/>
        <v>více než 50 let</v>
      </c>
    </row>
    <row r="244" spans="1:6" ht="15.75" x14ac:dyDescent="0.25">
      <c r="A244" s="36">
        <v>66</v>
      </c>
      <c r="B244" s="36">
        <v>106.3</v>
      </c>
      <c r="C244" s="36">
        <v>181</v>
      </c>
      <c r="D244" s="36">
        <v>30.4</v>
      </c>
      <c r="E244" s="35">
        <f t="shared" si="6"/>
        <v>32.447116998870605</v>
      </c>
      <c r="F244" s="35" t="str">
        <f t="shared" si="7"/>
        <v>více než 50 let</v>
      </c>
    </row>
    <row r="245" spans="1:6" ht="15.75" x14ac:dyDescent="0.25">
      <c r="A245" s="36">
        <v>67</v>
      </c>
      <c r="B245" s="36">
        <v>103.3</v>
      </c>
      <c r="C245" s="36">
        <v>183</v>
      </c>
      <c r="D245" s="36">
        <v>32.6</v>
      </c>
      <c r="E245" s="35">
        <f t="shared" si="6"/>
        <v>30.845949416226219</v>
      </c>
      <c r="F245" s="35" t="str">
        <f t="shared" si="7"/>
        <v>více než 50 let</v>
      </c>
    </row>
    <row r="246" spans="1:6" ht="15.75" x14ac:dyDescent="0.25">
      <c r="A246" s="36">
        <v>67</v>
      </c>
      <c r="B246" s="36">
        <v>90.5</v>
      </c>
      <c r="C246" s="36">
        <v>173</v>
      </c>
      <c r="D246" s="36">
        <v>29</v>
      </c>
      <c r="E246" s="35">
        <f t="shared" si="6"/>
        <v>30.238230478799824</v>
      </c>
      <c r="F246" s="35" t="str">
        <f t="shared" si="7"/>
        <v>více než 50 let</v>
      </c>
    </row>
    <row r="247" spans="1:6" ht="15.75" x14ac:dyDescent="0.25">
      <c r="A247" s="36">
        <v>68</v>
      </c>
      <c r="B247" s="36">
        <v>70.5</v>
      </c>
      <c r="C247" s="36">
        <v>175</v>
      </c>
      <c r="D247" s="36">
        <v>15.2</v>
      </c>
      <c r="E247" s="35">
        <f t="shared" si="6"/>
        <v>23.020408163265305</v>
      </c>
      <c r="F247" s="35" t="str">
        <f t="shared" si="7"/>
        <v>více než 50 let</v>
      </c>
    </row>
    <row r="248" spans="1:6" ht="15.75" x14ac:dyDescent="0.25">
      <c r="A248" s="36">
        <v>69</v>
      </c>
      <c r="B248" s="36">
        <v>97.7</v>
      </c>
      <c r="C248" s="36">
        <v>178</v>
      </c>
      <c r="D248" s="36">
        <v>30.2</v>
      </c>
      <c r="E248" s="35">
        <f t="shared" si="6"/>
        <v>30.835753061482137</v>
      </c>
      <c r="F248" s="35" t="str">
        <f t="shared" si="7"/>
        <v>více než 50 let</v>
      </c>
    </row>
    <row r="249" spans="1:6" ht="15.75" x14ac:dyDescent="0.25">
      <c r="A249" s="36">
        <v>70</v>
      </c>
      <c r="B249" s="36">
        <v>60.9</v>
      </c>
      <c r="C249" s="36">
        <v>169</v>
      </c>
      <c r="D249" s="36">
        <v>11</v>
      </c>
      <c r="E249" s="35">
        <f t="shared" si="6"/>
        <v>21.322782815727741</v>
      </c>
      <c r="F249" s="35" t="str">
        <f t="shared" si="7"/>
        <v>více než 50 let</v>
      </c>
    </row>
    <row r="250" spans="1:6" ht="15.75" x14ac:dyDescent="0.25">
      <c r="A250" s="36">
        <v>72</v>
      </c>
      <c r="B250" s="36">
        <v>91.2</v>
      </c>
      <c r="C250" s="36">
        <v>176</v>
      </c>
      <c r="D250" s="36">
        <v>33.6</v>
      </c>
      <c r="E250" s="35">
        <f t="shared" si="6"/>
        <v>29.442148760330582</v>
      </c>
      <c r="F250" s="35" t="str">
        <f t="shared" si="7"/>
        <v>více než 50 let</v>
      </c>
    </row>
    <row r="251" spans="1:6" ht="15.75" x14ac:dyDescent="0.25">
      <c r="A251" s="36">
        <v>72</v>
      </c>
      <c r="B251" s="36">
        <v>84.7</v>
      </c>
      <c r="C251" s="36">
        <v>166</v>
      </c>
      <c r="D251" s="36">
        <v>29.3</v>
      </c>
      <c r="E251" s="35">
        <f t="shared" si="6"/>
        <v>30.737407461169983</v>
      </c>
      <c r="F251" s="35" t="str">
        <f t="shared" si="7"/>
        <v>více než 50 let</v>
      </c>
    </row>
    <row r="252" spans="1:6" ht="15.75" x14ac:dyDescent="0.25">
      <c r="A252" s="36">
        <v>72</v>
      </c>
      <c r="B252" s="36">
        <v>86.5</v>
      </c>
      <c r="C252" s="36">
        <v>178</v>
      </c>
      <c r="D252" s="36">
        <v>26</v>
      </c>
      <c r="E252" s="35">
        <f t="shared" si="6"/>
        <v>27.300845852796364</v>
      </c>
      <c r="F252" s="35" t="str">
        <f t="shared" si="7"/>
        <v>více než 50 let</v>
      </c>
    </row>
    <row r="253" spans="1:6" ht="15.75" x14ac:dyDescent="0.25">
      <c r="A253" s="36">
        <v>74</v>
      </c>
      <c r="B253" s="36">
        <v>94.1</v>
      </c>
      <c r="C253" s="36">
        <v>176</v>
      </c>
      <c r="D253" s="36">
        <v>31.9</v>
      </c>
      <c r="E253" s="35">
        <f t="shared" si="6"/>
        <v>30.378357438016529</v>
      </c>
      <c r="F253" s="35" t="str">
        <f t="shared" si="7"/>
        <v>více než 50 let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M17" sqref="M17"/>
    </sheetView>
  </sheetViews>
  <sheetFormatPr defaultRowHeight="12.75" x14ac:dyDescent="0.2"/>
  <cols>
    <col min="1" max="8" width="9.140625" style="23"/>
    <col min="9" max="9" width="9.140625" style="22"/>
    <col min="10" max="10" width="12.7109375" style="25" customWidth="1"/>
    <col min="11" max="11" width="9.140625" style="25"/>
    <col min="12" max="16384" width="9.140625" style="22"/>
  </cols>
  <sheetData>
    <row r="1" spans="1:11" x14ac:dyDescent="0.2">
      <c r="A1" s="21" t="s">
        <v>21</v>
      </c>
      <c r="B1" s="21" t="s">
        <v>23</v>
      </c>
      <c r="C1" s="21" t="s">
        <v>25</v>
      </c>
      <c r="D1" s="21" t="s">
        <v>27</v>
      </c>
      <c r="E1" s="21" t="s">
        <v>35</v>
      </c>
      <c r="F1" s="21" t="s">
        <v>36</v>
      </c>
      <c r="G1" s="21" t="s">
        <v>37</v>
      </c>
      <c r="H1" s="21" t="s">
        <v>38</v>
      </c>
      <c r="J1" s="24" t="s">
        <v>39</v>
      </c>
    </row>
    <row r="2" spans="1:11" x14ac:dyDescent="0.2">
      <c r="A2" s="23">
        <v>50</v>
      </c>
      <c r="B2" s="23">
        <v>153.69999999999999</v>
      </c>
      <c r="C2" s="23">
        <v>178.6</v>
      </c>
      <c r="D2" s="23">
        <v>166.9</v>
      </c>
      <c r="E2" s="23">
        <v>176</v>
      </c>
      <c r="F2" s="23">
        <v>166.9</v>
      </c>
      <c r="G2" s="23">
        <v>170.9</v>
      </c>
      <c r="H2" s="23">
        <v>170.7</v>
      </c>
      <c r="J2" s="25" t="s">
        <v>21</v>
      </c>
      <c r="K2" s="25" t="s">
        <v>40</v>
      </c>
    </row>
    <row r="3" spans="1:11" x14ac:dyDescent="0.2">
      <c r="A3" s="23">
        <v>49.8</v>
      </c>
      <c r="B3" s="23">
        <v>164.8</v>
      </c>
      <c r="C3" s="23">
        <v>178.8</v>
      </c>
      <c r="D3" s="23">
        <v>159</v>
      </c>
      <c r="E3" s="23">
        <v>176.8</v>
      </c>
      <c r="F3" s="23">
        <v>164.1</v>
      </c>
      <c r="G3" s="23">
        <v>168.7</v>
      </c>
      <c r="H3" s="23">
        <v>175.5</v>
      </c>
      <c r="J3" s="25" t="s">
        <v>23</v>
      </c>
      <c r="K3" s="25" t="s">
        <v>41</v>
      </c>
    </row>
    <row r="4" spans="1:11" x14ac:dyDescent="0.2">
      <c r="A4" s="23">
        <v>49.3</v>
      </c>
      <c r="B4" s="23">
        <v>166.1</v>
      </c>
      <c r="C4" s="23">
        <v>167.1</v>
      </c>
      <c r="D4" s="23">
        <v>168.1</v>
      </c>
      <c r="E4" s="23">
        <v>174.8</v>
      </c>
      <c r="F4" s="23">
        <v>162.6</v>
      </c>
      <c r="G4" s="23">
        <v>176.3</v>
      </c>
      <c r="H4" s="23">
        <v>170.2</v>
      </c>
      <c r="J4" s="25" t="s">
        <v>25</v>
      </c>
      <c r="K4" s="25" t="s">
        <v>42</v>
      </c>
    </row>
    <row r="5" spans="1:11" x14ac:dyDescent="0.2">
      <c r="A5" s="23">
        <v>49.3</v>
      </c>
      <c r="B5" s="23">
        <v>161</v>
      </c>
      <c r="C5" s="23">
        <v>182.6</v>
      </c>
      <c r="D5" s="23">
        <v>154.19999999999999</v>
      </c>
      <c r="E5" s="23">
        <v>172.7</v>
      </c>
      <c r="F5" s="23">
        <v>164.8</v>
      </c>
      <c r="G5" s="23">
        <v>170.4</v>
      </c>
      <c r="H5" s="23">
        <v>183.9</v>
      </c>
      <c r="J5" s="25" t="s">
        <v>27</v>
      </c>
      <c r="K5" s="25" t="s">
        <v>43</v>
      </c>
    </row>
    <row r="6" spans="1:11" x14ac:dyDescent="0.2">
      <c r="A6" s="23">
        <v>50</v>
      </c>
      <c r="B6" s="23">
        <v>165.4</v>
      </c>
      <c r="C6" s="23">
        <v>165.4</v>
      </c>
      <c r="D6" s="23">
        <v>166.4</v>
      </c>
      <c r="E6" s="23">
        <v>166.4</v>
      </c>
      <c r="F6" s="23">
        <v>157</v>
      </c>
      <c r="G6" s="23">
        <v>180.1</v>
      </c>
      <c r="H6" s="23">
        <v>161.5</v>
      </c>
      <c r="J6" s="25" t="s">
        <v>35</v>
      </c>
      <c r="K6" s="25" t="s">
        <v>44</v>
      </c>
    </row>
    <row r="7" spans="1:11" x14ac:dyDescent="0.2">
      <c r="A7" s="23">
        <v>49.8</v>
      </c>
      <c r="B7" s="23">
        <v>165.6</v>
      </c>
      <c r="C7" s="23">
        <v>180.6</v>
      </c>
      <c r="D7" s="23">
        <v>161.30000000000001</v>
      </c>
      <c r="E7" s="23">
        <v>168.1</v>
      </c>
      <c r="F7" s="23">
        <v>170.9</v>
      </c>
      <c r="G7" s="23">
        <v>174.2</v>
      </c>
      <c r="H7" s="23">
        <v>184.7</v>
      </c>
      <c r="J7" s="25" t="s">
        <v>36</v>
      </c>
      <c r="K7" s="25" t="s">
        <v>45</v>
      </c>
    </row>
    <row r="8" spans="1:11" x14ac:dyDescent="0.2">
      <c r="A8" s="23">
        <v>50.3</v>
      </c>
      <c r="B8" s="23">
        <v>163.30000000000001</v>
      </c>
      <c r="C8" s="23">
        <v>172.5</v>
      </c>
      <c r="D8" s="23">
        <v>158.5</v>
      </c>
      <c r="E8" s="23">
        <v>181.4</v>
      </c>
      <c r="F8" s="23">
        <v>161</v>
      </c>
      <c r="G8" s="23">
        <v>176.3</v>
      </c>
      <c r="H8" s="23">
        <v>174</v>
      </c>
      <c r="J8" s="25" t="s">
        <v>37</v>
      </c>
      <c r="K8" s="25" t="s">
        <v>46</v>
      </c>
    </row>
    <row r="9" spans="1:11" x14ac:dyDescent="0.2">
      <c r="A9" s="23">
        <v>50</v>
      </c>
      <c r="B9" s="23">
        <v>165.9</v>
      </c>
      <c r="C9" s="23">
        <v>174.8</v>
      </c>
      <c r="D9" s="23">
        <v>156.19999999999999</v>
      </c>
      <c r="E9" s="23">
        <v>167.6</v>
      </c>
      <c r="F9" s="23">
        <v>158.5</v>
      </c>
      <c r="G9" s="23">
        <v>172</v>
      </c>
      <c r="H9" s="23">
        <v>177</v>
      </c>
      <c r="J9" s="25" t="s">
        <v>38</v>
      </c>
      <c r="K9" s="25" t="s">
        <v>47</v>
      </c>
    </row>
    <row r="10" spans="1:11" x14ac:dyDescent="0.2">
      <c r="A10" s="23">
        <v>50</v>
      </c>
      <c r="B10" s="23">
        <v>163.80000000000001</v>
      </c>
      <c r="C10" s="23">
        <v>174.5</v>
      </c>
      <c r="D10" s="23">
        <v>162.30000000000001</v>
      </c>
      <c r="E10" s="23">
        <v>174.8</v>
      </c>
      <c r="F10" s="23">
        <v>158.19999999999999</v>
      </c>
      <c r="G10" s="23">
        <v>174.8</v>
      </c>
      <c r="H10" s="23">
        <v>173.7</v>
      </c>
    </row>
    <row r="11" spans="1:11" x14ac:dyDescent="0.2">
      <c r="A11" s="23">
        <v>50.5</v>
      </c>
      <c r="B11" s="23">
        <v>161</v>
      </c>
      <c r="C11" s="23">
        <v>178.6</v>
      </c>
      <c r="D11" s="23">
        <v>167.4</v>
      </c>
      <c r="E11" s="23">
        <v>175.3</v>
      </c>
      <c r="F11" s="23">
        <v>161.80000000000001</v>
      </c>
      <c r="G11" s="23">
        <v>165.4</v>
      </c>
      <c r="H11" s="23">
        <v>178.8</v>
      </c>
      <c r="J11" s="25" t="s">
        <v>48</v>
      </c>
    </row>
    <row r="12" spans="1:11" x14ac:dyDescent="0.2">
      <c r="A12" s="23">
        <v>48</v>
      </c>
      <c r="B12" s="23">
        <v>160.80000000000001</v>
      </c>
      <c r="C12" s="23">
        <v>178.8</v>
      </c>
      <c r="D12" s="23">
        <v>161.80000000000001</v>
      </c>
      <c r="E12" s="23">
        <v>175.8</v>
      </c>
      <c r="F12" s="23">
        <v>168.1</v>
      </c>
      <c r="G12" s="23">
        <v>174</v>
      </c>
      <c r="H12" s="23">
        <v>171.5</v>
      </c>
    </row>
    <row r="13" spans="1:11" x14ac:dyDescent="0.2">
      <c r="A13" s="23">
        <v>52.8</v>
      </c>
      <c r="B13" s="23">
        <v>168.1</v>
      </c>
      <c r="C13" s="23">
        <v>178.3</v>
      </c>
      <c r="D13" s="23">
        <v>166.1</v>
      </c>
      <c r="E13" s="23">
        <v>169.2</v>
      </c>
      <c r="F13" s="23">
        <v>156.69999999999999</v>
      </c>
      <c r="G13" s="23">
        <v>162.6</v>
      </c>
      <c r="H13" s="23">
        <v>186.2</v>
      </c>
    </row>
    <row r="14" spans="1:11" x14ac:dyDescent="0.2">
      <c r="A14" s="23">
        <v>51.6</v>
      </c>
      <c r="B14" s="23">
        <v>164.8</v>
      </c>
      <c r="C14" s="23">
        <v>174.8</v>
      </c>
      <c r="D14" s="23">
        <v>165.6</v>
      </c>
      <c r="E14" s="23">
        <v>178.3</v>
      </c>
      <c r="F14" s="23">
        <v>158.5</v>
      </c>
      <c r="G14" s="23">
        <v>170.2</v>
      </c>
      <c r="H14" s="23">
        <v>177.8</v>
      </c>
    </row>
    <row r="15" spans="1:11" x14ac:dyDescent="0.2">
      <c r="A15" s="23">
        <v>50</v>
      </c>
      <c r="B15" s="23">
        <v>161.30000000000001</v>
      </c>
      <c r="C15" s="23">
        <v>178.6</v>
      </c>
      <c r="D15" s="23">
        <v>160.30000000000001</v>
      </c>
      <c r="E15" s="23">
        <v>163.6</v>
      </c>
      <c r="F15" s="23">
        <v>165.4</v>
      </c>
      <c r="G15" s="23">
        <v>170.2</v>
      </c>
      <c r="H15" s="23">
        <v>177.3</v>
      </c>
    </row>
    <row r="16" spans="1:11" x14ac:dyDescent="0.2">
      <c r="A16" s="23">
        <v>50.5</v>
      </c>
      <c r="B16" s="23">
        <v>157.5</v>
      </c>
      <c r="C16" s="23">
        <v>166.4</v>
      </c>
      <c r="D16" s="23">
        <v>162.80000000000001</v>
      </c>
      <c r="E16" s="23">
        <v>172</v>
      </c>
      <c r="F16" s="23">
        <v>157.69999999999999</v>
      </c>
      <c r="G16" s="23">
        <v>168.9</v>
      </c>
      <c r="H16" s="23">
        <v>161.5</v>
      </c>
    </row>
    <row r="17" spans="1:8" x14ac:dyDescent="0.2">
      <c r="A17" s="23">
        <v>49.8</v>
      </c>
      <c r="B17" s="23">
        <v>161.30000000000001</v>
      </c>
      <c r="C17" s="23">
        <v>165.6</v>
      </c>
      <c r="D17" s="23">
        <v>162.30000000000001</v>
      </c>
      <c r="E17" s="23">
        <v>177.8</v>
      </c>
      <c r="F17" s="23">
        <v>163.1</v>
      </c>
      <c r="G17" s="23">
        <v>163.80000000000001</v>
      </c>
      <c r="H17" s="23">
        <v>163.30000000000001</v>
      </c>
    </row>
    <row r="18" spans="1:8" x14ac:dyDescent="0.2">
      <c r="A18" s="23">
        <v>54.1</v>
      </c>
      <c r="B18" s="23">
        <v>167.9</v>
      </c>
      <c r="C18" s="23">
        <v>166.1</v>
      </c>
      <c r="D18" s="23">
        <v>164.6</v>
      </c>
      <c r="E18" s="23">
        <v>173.7</v>
      </c>
      <c r="F18" s="23">
        <v>168.7</v>
      </c>
      <c r="G18" s="23">
        <v>179.8</v>
      </c>
      <c r="H18" s="23">
        <v>174</v>
      </c>
    </row>
    <row r="19" spans="1:8" x14ac:dyDescent="0.2">
      <c r="A19" s="23">
        <v>51.1</v>
      </c>
      <c r="B19" s="23">
        <v>164.6</v>
      </c>
      <c r="C19" s="23">
        <v>178.3</v>
      </c>
      <c r="D19" s="23">
        <v>165.9</v>
      </c>
      <c r="E19" s="23">
        <v>166.4</v>
      </c>
      <c r="F19" s="23">
        <v>161.80000000000001</v>
      </c>
      <c r="G19" s="23">
        <v>169.9</v>
      </c>
      <c r="H19" s="23">
        <v>179.1</v>
      </c>
    </row>
    <row r="20" spans="1:8" x14ac:dyDescent="0.2">
      <c r="A20" s="23">
        <v>51.3</v>
      </c>
      <c r="B20" s="23">
        <v>159</v>
      </c>
      <c r="C20" s="23">
        <v>174.2</v>
      </c>
      <c r="D20" s="23">
        <v>161.80000000000001</v>
      </c>
      <c r="E20" s="23">
        <v>177.3</v>
      </c>
      <c r="F20" s="23">
        <v>169.4</v>
      </c>
      <c r="G20" s="23">
        <v>172.7</v>
      </c>
      <c r="H20" s="23">
        <v>173</v>
      </c>
    </row>
    <row r="21" spans="1:8" x14ac:dyDescent="0.2">
      <c r="A21" s="23">
        <v>48.8</v>
      </c>
      <c r="B21" s="23">
        <v>158</v>
      </c>
      <c r="C21" s="23">
        <v>170.9</v>
      </c>
      <c r="D21" s="23">
        <v>161.5</v>
      </c>
      <c r="E21" s="23">
        <v>180.1</v>
      </c>
      <c r="F21" s="23">
        <v>161.5</v>
      </c>
      <c r="G21" s="23">
        <v>169.4</v>
      </c>
      <c r="H21" s="23">
        <v>167.9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Test</vt:lpstr>
      <vt:lpstr>Alkohol</vt:lpstr>
      <vt:lpstr>Kremik</vt:lpstr>
      <vt:lpstr>Anscombe</vt:lpstr>
      <vt:lpstr>Vek-tlak</vt:lpstr>
      <vt:lpstr>Biometrie</vt:lpstr>
      <vt:lpstr>Anscombe-grafy</vt:lpstr>
      <vt:lpstr>Mladici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lit40</cp:lastModifiedBy>
  <dcterms:created xsi:type="dcterms:W3CDTF">2013-05-16T07:00:13Z</dcterms:created>
  <dcterms:modified xsi:type="dcterms:W3CDTF">2016-01-28T11:19:39Z</dcterms:modified>
</cp:coreProperties>
</file>